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00.Getronics\OneDrive - Getronics\02.SAS\02.03.SAS-Documentación\02.02.03.Normativa\Usabilidad\"/>
    </mc:Choice>
  </mc:AlternateContent>
  <bookViews>
    <workbookView xWindow="0" yWindow="0" windowWidth="28800" windowHeight="12060" tabRatio="957"/>
  </bookViews>
  <sheets>
    <sheet name="Presentación" sheetId="1" r:id="rId1"/>
    <sheet name="Casos de uso" sheetId="17" r:id="rId2"/>
    <sheet name="Cuestionario" sheetId="2" r:id="rId3"/>
    <sheet name="Parámetros" sheetId="15" r:id="rId4"/>
  </sheets>
  <definedNames>
    <definedName name="n_casosuso">Parámetros!$C$26</definedName>
    <definedName name="n_preguntas">Parámetros!$C$3</definedName>
    <definedName name="n_usuarios">Parámetros!$C$27</definedName>
    <definedName name="p_alta">Parámetros!$C$5</definedName>
    <definedName name="p_ayudar">Parámetros!$B$18</definedName>
    <definedName name="p_baja">Parámetros!$C$7</definedName>
    <definedName name="p_consistencia">Parámetros!$B$13</definedName>
    <definedName name="p_control">Parámetros!$B$12</definedName>
    <definedName name="p_documentacion">Parámetros!$B$19</definedName>
    <definedName name="p_estetica">Parámetros!$B$17</definedName>
    <definedName name="p_flex">Parámetros!$B$16</definedName>
    <definedName name="p_media">Parámetros!$C$6</definedName>
    <definedName name="p_mundoreal">Parámetros!$B$11</definedName>
    <definedName name="p_prevencion">Parámetros!$B$14</definedName>
    <definedName name="p_reconocer">Parámetros!$B$15</definedName>
    <definedName name="p_visibilidad">Parámetros!$B$10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5" l="1"/>
  <c r="D85" i="2" l="1"/>
  <c r="D43" i="2"/>
  <c r="D25" i="2"/>
  <c r="D33" i="2"/>
  <c r="D32" i="2"/>
  <c r="D60" i="2"/>
  <c r="D59" i="2"/>
  <c r="D58" i="2"/>
  <c r="D57" i="2"/>
  <c r="D45" i="2"/>
  <c r="D31" i="2"/>
  <c r="D30" i="2"/>
  <c r="D29" i="2"/>
  <c r="D19" i="2"/>
  <c r="D18" i="2"/>
  <c r="D17" i="2"/>
  <c r="D16" i="2"/>
  <c r="D15" i="2"/>
  <c r="D12" i="2"/>
  <c r="D11" i="2"/>
  <c r="D66" i="2"/>
  <c r="D65" i="2"/>
  <c r="D63" i="2"/>
  <c r="D48" i="2"/>
  <c r="D47" i="2"/>
  <c r="D42" i="2"/>
  <c r="D22" i="2"/>
  <c r="D21" i="2"/>
  <c r="D9" i="2"/>
  <c r="D72" i="2"/>
  <c r="D68" i="2"/>
  <c r="D24" i="2"/>
  <c r="D81" i="2"/>
  <c r="D86" i="2"/>
  <c r="D84" i="2"/>
  <c r="D82" i="2"/>
  <c r="D71" i="2"/>
  <c r="D70" i="2"/>
  <c r="D69" i="2"/>
  <c r="D64" i="2"/>
  <c r="D61" i="2"/>
  <c r="D56" i="2"/>
  <c r="D55" i="2"/>
  <c r="D53" i="2"/>
  <c r="D52" i="2"/>
  <c r="D46" i="2"/>
  <c r="D41" i="2"/>
  <c r="D40" i="2"/>
  <c r="D37" i="2"/>
  <c r="D36" i="2"/>
  <c r="D35" i="2"/>
  <c r="D34" i="2"/>
  <c r="D28" i="2"/>
  <c r="D27" i="2"/>
  <c r="D23" i="2"/>
  <c r="D20" i="2"/>
  <c r="D14" i="2"/>
  <c r="D10" i="2"/>
  <c r="D8" i="2"/>
  <c r="D7" i="2"/>
  <c r="D6" i="2"/>
  <c r="D83" i="2"/>
  <c r="D73" i="2"/>
  <c r="D54" i="2"/>
  <c r="D13" i="2"/>
  <c r="D79" i="2"/>
  <c r="D78" i="2"/>
  <c r="D77" i="2"/>
  <c r="D76" i="2"/>
  <c r="D75" i="2"/>
  <c r="D80" i="2"/>
  <c r="D93" i="2"/>
  <c r="D92" i="2"/>
  <c r="D91" i="2"/>
  <c r="D90" i="2"/>
  <c r="D89" i="2"/>
  <c r="D88" i="2"/>
  <c r="D87" i="2"/>
  <c r="D74" i="2"/>
  <c r="D67" i="2"/>
  <c r="D62" i="2"/>
  <c r="D51" i="2"/>
  <c r="D50" i="2"/>
  <c r="D49" i="2"/>
  <c r="D44" i="2"/>
  <c r="D39" i="2"/>
  <c r="D38" i="2"/>
  <c r="D26" i="2"/>
</calcChain>
</file>

<file path=xl/sharedStrings.xml><?xml version="1.0" encoding="utf-8"?>
<sst xmlns="http://schemas.openxmlformats.org/spreadsheetml/2006/main" count="596" uniqueCount="170">
  <si>
    <t>Atributo</t>
  </si>
  <si>
    <t>Subatributo</t>
  </si>
  <si>
    <t>Principio</t>
  </si>
  <si>
    <t>Título</t>
  </si>
  <si>
    <t>Pregunta o Criterio</t>
  </si>
  <si>
    <t>Prioridad</t>
  </si>
  <si>
    <t>Tipo Incidencia</t>
  </si>
  <si>
    <t>Eficacia</t>
  </si>
  <si>
    <t xml:space="preserve">Facilidad de aprendizaje \ Retención en el tiempo </t>
  </si>
  <si>
    <t>Consistencia y estándares</t>
  </si>
  <si>
    <t>Identidad e Información</t>
  </si>
  <si>
    <t>Los logotipos, tanto del SAS como de la aplicación, son suficientemente visibles. Además, el logotipo de la aplicación es significativo y fácilmente identificable.</t>
  </si>
  <si>
    <t>Alta</t>
  </si>
  <si>
    <t>Error</t>
  </si>
  <si>
    <t>Se proporcionan enlaces con información sobre el SAS y sobre el sistema.</t>
  </si>
  <si>
    <t>Se proporcionan mecanismos para ponerse en contacto con el SAS.</t>
  </si>
  <si>
    <t>Reconocer más que recordar</t>
  </si>
  <si>
    <t xml:space="preserve">Acceso </t>
  </si>
  <si>
    <t>Se facilita el acceso a la aplicación con una url simple y fácil de recordar.</t>
  </si>
  <si>
    <t>Se evitan las pantallas introductorias que no aportan ningún tipo de información al usuario y que sólo se utilizan para auto-promoción.</t>
  </si>
  <si>
    <t>Facilidad de aprendizaje \ Retención en el tiempo</t>
  </si>
  <si>
    <t>El proceso de acceso a la aplicación (login) es sencillo y resulta intuitivo para el usuario.</t>
  </si>
  <si>
    <t>Se identifican claramente las diferentes formas de acceso, si las hubiera.</t>
  </si>
  <si>
    <t>Tasas de error</t>
  </si>
  <si>
    <t>Ayudar a los usuarios a reconocer, diagnosticar y corregir los errores</t>
  </si>
  <si>
    <t>Se informa de forma clara y precisa cómo proceder si el usuario introducido es inválido o ha caducado.</t>
  </si>
  <si>
    <t>Media</t>
  </si>
  <si>
    <t>Aviso</t>
  </si>
  <si>
    <t>El acceso a la aplicación no está limitado a usuarios registrados, a menos que sea estrictamente necesario. Se permite el mayor uso posible de la aplicación sin requerir este proceso.</t>
  </si>
  <si>
    <t>En caso de ser necesario, el proceso de registro es sencillo y fácil de realizar.</t>
  </si>
  <si>
    <t>Lenguaje y Redacción</t>
  </si>
  <si>
    <t xml:space="preserve">Tanto el contenido de las páginas como el de los mensajes del sistema utilizan un lenguaje adaptado al usuario. </t>
  </si>
  <si>
    <t>Se emplea un vocabulario sencillo y fácilmente comprensible, evitándose el uso de términos técnicos informáticos.</t>
  </si>
  <si>
    <t>Se ofrecen versiones de la aplicación en diferentes idiomas, permitiendo el cambio de idioma en el momento que se desee.</t>
  </si>
  <si>
    <t>Baja</t>
  </si>
  <si>
    <t>Recomendación</t>
  </si>
  <si>
    <t>Rotulado</t>
  </si>
  <si>
    <t>Los nombres de los elementos de las pantallas (enlaces, botones, etc.) son autodescriptivos.</t>
  </si>
  <si>
    <t>Se emplean rótulos estándar y fácilmente compresibles para el usuario, por ejemplo, “Acerca de”, “Mapa del sitio”, etc.</t>
  </si>
  <si>
    <t>Navegación</t>
  </si>
  <si>
    <t>Se evita la sobrecarga memorística mediante el uso de menús simples con un número de opciones reducido.</t>
  </si>
  <si>
    <t>Los enlaces son fácilmente reconocibles, muestran su estado (visitado, no visitado, etc.) y se reconocen como “clicables”. Se delimita claramente la zona que posee el enlace.</t>
  </si>
  <si>
    <t>Se evita colocar enlaces sobre imágenes, se colocan al pie de la misma e indican el contenido que mostrará si el usuario picha sobre él. También se evita colocar enlaces en palabras dentro del cuerpo de un texto.</t>
  </si>
  <si>
    <t>Prevención de errores</t>
  </si>
  <si>
    <t>No existen enlaces rotos, enlaces que llevan a la misma página (por ejemplo, enlaces a la “home” desde la misma página de inicio) ni enlaces redundantes (dos enlaces al mismo sitio en la misma página).</t>
  </si>
  <si>
    <t>Visibilidad del estado del sistema</t>
  </si>
  <si>
    <t>Existen elementos de navegación que orientan al usuario acerca de dónde está y cómo deshacer su navegación (por ejemplo, “breadcrumbs” o “migas de pan”, botón de “Volver”, etc.).</t>
  </si>
  <si>
    <t>Eficiencia</t>
  </si>
  <si>
    <t>Flexibilidad y eficiencia de uso</t>
  </si>
  <si>
    <t>Se incorporan vínculos a otros contenidos del sitio que están relacionados con el contenido actual y que ayudan al usuario a decidir y a encontrar lo que busca.</t>
  </si>
  <si>
    <t>El logotipo de la aplicación contiene un enlace a la página principal de la misma.</t>
  </si>
  <si>
    <t>Se mantiene un sistema de navegación común a todas las pantallas de la aplicación.</t>
  </si>
  <si>
    <t xml:space="preserve">Diseño y Contenidos </t>
  </si>
  <si>
    <t>Los contenidos se entienden y leen con facilidad. Son concisos, precisos y están correctamente expresados.</t>
  </si>
  <si>
    <t xml:space="preserve">La información está estructurada, ordenada y agrupada de forma coherente, evitando la sobrecarga informativa. </t>
  </si>
  <si>
    <t>Se distinguen claramente los contenidos y/o acciones más relevantes.</t>
  </si>
  <si>
    <t>Un diseño estético y minimalista</t>
  </si>
  <si>
    <t>Las pantallas se leen con facilidad. Se emplean técnicas para mejorar la legibilidad como el tamaño de los elementos, contraste de color, efectos tipográficos, etc.</t>
  </si>
  <si>
    <t>El diseño es sencillo y limpio, evitando elementos innecesarios que no aportan utilidad y/o información (ruido visual).</t>
  </si>
  <si>
    <t>Se utilizan códigos de color coherentes y conocidos por el usuario (ej. rojo para cancelar, verde para aceptar, etc.).</t>
  </si>
  <si>
    <t xml:space="preserve">Se emplean iconos sencillos y estandarizados (conocidos por el usuario). </t>
  </si>
  <si>
    <t xml:space="preserve">La disposición de los controles (botones, panel de navegación, etc.) es sencilla y previsible. Por ejemplo, las opciones más probables como “Aceptar” o “Seguir” se sitúan a la derecha. </t>
  </si>
  <si>
    <t xml:space="preserve">Las diferentes pantallas de la aplicación mantienen un diseño homogéneo. </t>
  </si>
  <si>
    <t>Las pantallas son ajustables a la resolución del equipo o dispositivo (responsive).</t>
  </si>
  <si>
    <t>Se controla la longitud de la pantalla. Se evita el scroll horizontal y se limita el vertical.</t>
  </si>
  <si>
    <t>Se evita utilizar ficheros PDF para mostrar información. El uso del PDF se limita a las descargas y a las funciones de imprimir.</t>
  </si>
  <si>
    <t>Los textos de los contenidos están alineados a la izquierda.</t>
  </si>
  <si>
    <t>Se evita el uso de elementos que permanecen ocultos y obligan a deducir su funcionamiento.</t>
  </si>
  <si>
    <t xml:space="preserve">Se evita ejecutar acciones que recargan la página sin que el usuario las haya ordenado. </t>
  </si>
  <si>
    <t>Se emplean técnicas que permiten refrescar parte de la pantalla y evitan su recarga completa (Ej. Ajax).</t>
  </si>
  <si>
    <t>Recursos Multimedia</t>
  </si>
  <si>
    <t xml:space="preserve">Se hace un uso adecuado de los recursos multimedia. Las imágenes, vídeos y audios son aclarativos y aportan valor añadido. Se emplean en su justa medida y no son demasiado extensos. </t>
  </si>
  <si>
    <t>Los recursos multimedia son óptimos en cuanto a la resolución de la imagen y calidad del sonido.</t>
  </si>
  <si>
    <t>Las imágenes disponen de texto alternativo asociado.</t>
  </si>
  <si>
    <t>Búsquedas y Listados</t>
  </si>
  <si>
    <t xml:space="preserve">Las opciones de búsqueda se encuentran fácilmente accesible y son claramente reconocibles como tal. </t>
  </si>
  <si>
    <t>Se proporcionan opciones de búsqueda no estructurada basada en lenguaje natural (tipo Google).</t>
  </si>
  <si>
    <t>Se optimizan los resultados de las búsquedas, obviando, por ejemplo, la coincidencia por mayúsculas o las tildes.</t>
  </si>
  <si>
    <t>En caso de ser necesario, se incluyen opciones de búsqueda avanzada.</t>
  </si>
  <si>
    <t>Los resultados de las búsquedas se muestran de forma comprensible para el usuario y se indica el número de resultados obtenidos.</t>
  </si>
  <si>
    <t>Las cajas de texto de las opciones de búsqueda son lo suficientemente anchas.</t>
  </si>
  <si>
    <t>Las búsquedas asisten al usuario en caso de no poder ofrecer resultados.</t>
  </si>
  <si>
    <t>En los listados, paginados o no, se muestra el número total de elementos listados.</t>
  </si>
  <si>
    <t>En los listados de entidades que permiten ejecutar acciones sobre las tuplas, los iconos que ejecutan dichas acciones se colocan en la parte derecha de cada fila.</t>
  </si>
  <si>
    <t>Formularios</t>
  </si>
  <si>
    <t>Se emplean formularios sencillos, que solicitan la información justa y necesaria para cumplir su objetivo, con un número reducido de campos.</t>
  </si>
  <si>
    <t>Se asignan títulos a los formularios y se identifica claramente su función.</t>
  </si>
  <si>
    <t>Los campos están alineados y agrupados de forma lógica y coherente.</t>
  </si>
  <si>
    <t>Los textos del formulario están redactados de forma clara y afirmativa, por ejemplo, "Deseo recibir una notificiación por email".</t>
  </si>
  <si>
    <t>De forma genérica y en formularios poco complejos, las etiquetas de los campos se ubican a la izquierda y las de los "radio button" y/o "check box" a la derecha.</t>
  </si>
  <si>
    <t>Los campos de texto permiten cierta flexibilidad a la hora de insertar información. Por ejemplo, para introducir valores numéricos se permite el empleo de la coma y el punto en la separación de decimales.</t>
  </si>
  <si>
    <t>Se distinguen claramente los campos obligatorios y los deshabilitados.</t>
  </si>
  <si>
    <t>La longitud de los campos es suficiente para mostrar toda la información que contiene.</t>
  </si>
  <si>
    <t xml:space="preserve">Se minimiza la necesidad de memorizar del usuario, haciendo visibles objetos, acciones y opciones (ej. “combos”, “checbox”, “radio buttons”, etc.). </t>
  </si>
  <si>
    <t>Se evita el uso de “combos” y “radio button” con un número elevado de opciones.</t>
  </si>
  <si>
    <t>En controles de tipo “combos”, “radio button”, “checbox”, etc., se marca por defecto la opción más probable.</t>
  </si>
  <si>
    <t>En campos con un formato específico (ej. DNI, teléfono, fecha, etc.) se limitan los tipos de caracteres que se pueden incluir y se muestran ejemplos sobre cómo cumplimentarlos.</t>
  </si>
  <si>
    <t>Se utiliza la tecla "Intro" o "Enter" para ejecutar la acción principal del formulario.</t>
  </si>
  <si>
    <t>Se evita el empleo del control “Reset” en el formulario.</t>
  </si>
  <si>
    <t>La acción más probable de los formularios se localiza a la derecha y la menos probable a la izquierda (por ejemplo, a la izquierda “Cancelar” y a la derecha “Enviar”). Además, los botones que realizan las acciones principales del formulario (“Guardar”, “Aceptar”, “Enviar”…), se localizan lo más cerca posible del último campo del formulario.</t>
  </si>
  <si>
    <t>Se realizan validaciones en las entradas de datos.</t>
  </si>
  <si>
    <t xml:space="preserve">Se notifican los errores al enviar el formulario, destacando qué campo ha provocado cada error y cómo solucionarlo. Estos mensajes se listan en la parte superior del formulario y se repiten tras el campo que lo ha provocado. </t>
  </si>
  <si>
    <t>Cuando se produce un error, no se pierde la información que el usuario ha introducido en otros campos de forma correcta y no se obliga al mismo a que vuelva a introducirla.</t>
  </si>
  <si>
    <t>Ayuda y documentación</t>
  </si>
  <si>
    <t>Ayuda</t>
  </si>
  <si>
    <t xml:space="preserve">La ayuda online es fácilmente reconocible y localizable. </t>
  </si>
  <si>
    <t xml:space="preserve">La ayuda online es completa, fácil de entender y no muy extensa. </t>
  </si>
  <si>
    <t>La ayuda online es efectiva, resuelve las dudas que se le presentan a los usuarios.</t>
  </si>
  <si>
    <t>Se hace uso de descripciones emergentes (ej. tooltips) y de opciones para ampliar/reducir la información.</t>
  </si>
  <si>
    <t>Se proporcionan mensajes de asesoramiento para un mejor uso de la herramienta.</t>
  </si>
  <si>
    <t>Se ofrece ayuda contextual (ayuda interactiva sobre determinados objetos) en tareas complejas.</t>
  </si>
  <si>
    <t>Gestión de Errores, Control y Retroalimentación</t>
  </si>
  <si>
    <t>La forma de operar y realizar las tareas no induce a errores.</t>
  </si>
  <si>
    <t>Se facilitan opciones para subsanar los errores cometidos por el usuario, tales como cancelar o interrumpir una operación, deshacer o rehacer.</t>
  </si>
  <si>
    <t>Los mensajes de error son precisos, amigables, fáciles de entender y ofrecen alternativas para subsanar el error.</t>
  </si>
  <si>
    <t>Se facilita la subsanación de errores mediante la opción de volver a un estado consistente.</t>
  </si>
  <si>
    <t>Se utilizan recursos que permiten al usuario reconocer el estado de la aplicación y/o tareas que se están realizando (barras de proceso, mensajes de confirmación, mensajes de aviso y/o advertencia, barra de estado de las descargas, etc.).</t>
  </si>
  <si>
    <t>En todo momento, el usuario tiene libertad para realizar la tarea que desea y/o salir de situaciones no deseadas.</t>
  </si>
  <si>
    <t xml:space="preserve">Se proporcionan utilidades que minimizan el esfuerzo a la hora de realizar las tareas, como el empleo de valores por defecto, autocompletado de campos, etc. </t>
  </si>
  <si>
    <t>Se permite la realización de tareas repetitivas de forma masiva o en bloque, etc.</t>
  </si>
  <si>
    <t>Se proporcionan utilidades dirigidas al usuario experto como, por ejemplo, personalización de tareas frecuentes, teclas aceleradoras, etc.</t>
  </si>
  <si>
    <t>Se emplean técnicas para reducir el tiempo de acceso a los contenidos o las funciones más importantes (ej. buscadores).</t>
  </si>
  <si>
    <t>Se emplean controles y recursos que hacen la aplicación más intuitiva, dinámica, atractiva y fácil de usar, como, por ejemplo, calendarios, opciones de arrastrar y soltar, menús en acordeón, gráficos, controles deslizante (sliders).</t>
  </si>
  <si>
    <t>Los tiempos de carga de pantallas y/o páginas están optimizados y son aceptables.</t>
  </si>
  <si>
    <t>La velocidad de procesamiento y el rendimiento del sistema es adecuado.</t>
  </si>
  <si>
    <t>Observaciones</t>
  </si>
  <si>
    <t>Correspondencia entre el sistema y el mundo real</t>
  </si>
  <si>
    <t>Control y libertad para el usuario</t>
  </si>
  <si>
    <t>Nº de preguntas</t>
  </si>
  <si>
    <t>Prioridad Alta</t>
  </si>
  <si>
    <t>Prioridad Media</t>
  </si>
  <si>
    <t>Prioridad Baja</t>
  </si>
  <si>
    <t>Principios</t>
  </si>
  <si>
    <t>Subdirección de Tecnologías de la Información y Comunicaciones</t>
  </si>
  <si>
    <t>Oficina de Calidad</t>
  </si>
  <si>
    <t>Herramienta para el registro de pruebas de usabilidad</t>
  </si>
  <si>
    <t>Casos de uso</t>
  </si>
  <si>
    <t>ID</t>
  </si>
  <si>
    <t>Hacer Login en la pantalla de inicio</t>
  </si>
  <si>
    <t>CU2</t>
  </si>
  <si>
    <t>CU3</t>
  </si>
  <si>
    <t>CU4</t>
  </si>
  <si>
    <t>CU5</t>
  </si>
  <si>
    <t>CU6</t>
  </si>
  <si>
    <t>CU7</t>
  </si>
  <si>
    <t>CU8</t>
  </si>
  <si>
    <t>CU9</t>
  </si>
  <si>
    <t>CU10</t>
  </si>
  <si>
    <t>CU11</t>
  </si>
  <si>
    <t>CU12</t>
  </si>
  <si>
    <t>CU13</t>
  </si>
  <si>
    <t>CU14</t>
  </si>
  <si>
    <t>CU15</t>
  </si>
  <si>
    <t>CU16</t>
  </si>
  <si>
    <t>CU17</t>
  </si>
  <si>
    <t>CU18</t>
  </si>
  <si>
    <t>CU19</t>
  </si>
  <si>
    <t>CU20</t>
  </si>
  <si>
    <t>Grado de satisfacción</t>
  </si>
  <si>
    <t>Respuesta cuestionario</t>
  </si>
  <si>
    <t>¿APLICA?</t>
  </si>
  <si>
    <t xml:space="preserve">Numero de casos de usos a probar: </t>
  </si>
  <si>
    <t>Numero de usuarios entrevistados</t>
  </si>
  <si>
    <t>Pestañas:</t>
  </si>
  <si>
    <t>Lista de casos de usos a ejecutar durante las pruebas por cada usuario</t>
  </si>
  <si>
    <t>Cuestionario</t>
  </si>
  <si>
    <t>Lista de criterios que serán cuestionados a cada usuario</t>
  </si>
  <si>
    <t>Parametros</t>
  </si>
  <si>
    <t>Pestaña con parametros usados en la propia excel</t>
  </si>
  <si>
    <t>Resumen del contenido de este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</si>
</sst>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Arial"/>
      <family val="2"/>
    </font>
    <font>
      <b/>
      <sz val="14"/>
      <color theme="0" tint="-0.499984740745262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ill="1" applyAlignment="1">
      <alignment vertical="center" wrapText="1"/>
    </xf>
    <xf numFmtId="0" fontId="1" fillId="0" borderId="0" xfId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Excel Built-in Normal" xfId="1"/>
    <cellStyle name="Normal" xfId="0" builtinId="0"/>
  </cellStyles>
  <dxfs count="16">
    <dxf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3E7"/>
      <color rgb="FFFFE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1116212</xdr:colOff>
      <xdr:row>6</xdr:row>
      <xdr:rowOff>181433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EDCA41F5-F52C-423E-92C6-AB2624C3E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4421387" cy="11339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3:D23" totalsRowShown="0" headerRowDxfId="15" dataDxfId="14">
  <autoFilter ref="B3:D23"/>
  <tableColumns count="3">
    <tableColumn id="1" name="ID" dataDxfId="13"/>
    <tableColumn id="2" name="Casos de uso" dataDxfId="12"/>
    <tableColumn id="3" name="Prioridad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B5:J93" totalsRowShown="0" headerRowDxfId="10" dataDxfId="9" headerRowCellStyle="Excel Built-in Normal">
  <autoFilter ref="B5:J93"/>
  <tableColumns count="9">
    <tableColumn id="1" name="Atributo" dataDxfId="8" dataCellStyle="Excel Built-in Normal"/>
    <tableColumn id="2" name="Subatributo" dataDxfId="7" dataCellStyle="Excel Built-in Normal"/>
    <tableColumn id="3" name="Principio" dataDxfId="6" dataCellStyle="Excel Built-in Normal"/>
    <tableColumn id="4" name="Título" dataDxfId="5" dataCellStyle="Excel Built-in Normal"/>
    <tableColumn id="5" name="Pregunta o Criterio" dataDxfId="4" dataCellStyle="Excel Built-in Normal"/>
    <tableColumn id="6" name="Prioridad" dataDxfId="3" dataCellStyle="Excel Built-in Normal"/>
    <tableColumn id="7" name="Tipo Incidencia" dataDxfId="2" dataCellStyle="Excel Built-in Normal"/>
    <tableColumn id="9" name="Observaciones" dataDxfId="1"/>
    <tableColumn id="10" name="¿APLICA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17"/>
  <sheetViews>
    <sheetView showGridLines="0" tabSelected="1" topLeftCell="A11" workbookViewId="0">
      <selection activeCell="A19" sqref="A19:XFD19"/>
    </sheetView>
  </sheetViews>
  <sheetFormatPr baseColWidth="10" defaultRowHeight="15" x14ac:dyDescent="0.25"/>
  <cols>
    <col min="1" max="1" width="11.42578125" style="1"/>
    <col min="2" max="2" width="26.7109375" style="1" customWidth="1"/>
    <col min="3" max="4" width="11.42578125" style="1"/>
    <col min="5" max="5" width="53.5703125" style="1" customWidth="1"/>
    <col min="6" max="6" width="17" style="1" customWidth="1"/>
    <col min="7" max="7" width="11.42578125" style="1" customWidth="1"/>
    <col min="8" max="16384" width="11.42578125" style="1"/>
  </cols>
  <sheetData>
    <row r="8" spans="1:5" ht="18" x14ac:dyDescent="0.25">
      <c r="A8" s="6"/>
      <c r="B8" s="7"/>
      <c r="C8" s="8"/>
    </row>
    <row r="9" spans="1:5" ht="18" x14ac:dyDescent="0.25">
      <c r="A9" s="9"/>
      <c r="B9" s="6" t="s">
        <v>133</v>
      </c>
      <c r="C9" s="7"/>
      <c r="D9" s="8"/>
    </row>
    <row r="10" spans="1:5" ht="18" x14ac:dyDescent="0.25">
      <c r="A10" s="10"/>
      <c r="B10" s="9" t="s">
        <v>134</v>
      </c>
      <c r="C10" s="11"/>
      <c r="D10" s="11"/>
    </row>
    <row r="11" spans="1:5" ht="18" x14ac:dyDescent="0.25">
      <c r="A11" s="12"/>
      <c r="B11" s="10"/>
      <c r="C11" s="13"/>
      <c r="D11" s="13"/>
    </row>
    <row r="12" spans="1:5" ht="32.25" customHeight="1" x14ac:dyDescent="0.25">
      <c r="B12" s="12" t="s">
        <v>135</v>
      </c>
      <c r="C12" s="13"/>
      <c r="D12" s="13"/>
    </row>
    <row r="13" spans="1:5" ht="26.25" customHeight="1" x14ac:dyDescent="0.25">
      <c r="B13" s="25" t="s">
        <v>169</v>
      </c>
      <c r="C13" s="26"/>
      <c r="D13" s="26"/>
      <c r="E13" s="26"/>
    </row>
    <row r="14" spans="1:5" ht="24.75" customHeight="1" x14ac:dyDescent="0.25">
      <c r="B14" s="27" t="s">
        <v>163</v>
      </c>
      <c r="C14" s="27"/>
      <c r="D14" s="27"/>
      <c r="E14" s="27"/>
    </row>
    <row r="15" spans="1:5" x14ac:dyDescent="0.25">
      <c r="B15" s="14" t="s">
        <v>136</v>
      </c>
      <c r="C15" s="1" t="s">
        <v>164</v>
      </c>
    </row>
    <row r="16" spans="1:5" x14ac:dyDescent="0.25">
      <c r="B16" s="14" t="s">
        <v>165</v>
      </c>
      <c r="C16" s="1" t="s">
        <v>166</v>
      </c>
    </row>
    <row r="17" spans="2:3" x14ac:dyDescent="0.25">
      <c r="B17" s="14" t="s">
        <v>167</v>
      </c>
      <c r="C17" s="1" t="s">
        <v>168</v>
      </c>
    </row>
  </sheetData>
  <mergeCells count="2">
    <mergeCell ref="B13:E13"/>
    <mergeCell ref="B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3"/>
  <sheetViews>
    <sheetView showGridLines="0" workbookViewId="0">
      <selection activeCell="D12" sqref="D12"/>
    </sheetView>
  </sheetViews>
  <sheetFormatPr baseColWidth="10" defaultRowHeight="15" x14ac:dyDescent="0.25"/>
  <cols>
    <col min="1" max="1" width="11.42578125" style="2"/>
    <col min="2" max="2" width="11.42578125" style="20"/>
    <col min="3" max="3" width="79.42578125" style="2" customWidth="1"/>
    <col min="4" max="4" width="14.42578125" style="2" customWidth="1"/>
    <col min="5" max="16384" width="11.42578125" style="2"/>
  </cols>
  <sheetData>
    <row r="3" spans="2:4" x14ac:dyDescent="0.25">
      <c r="B3" s="20" t="s">
        <v>137</v>
      </c>
      <c r="C3" s="2" t="s">
        <v>136</v>
      </c>
      <c r="D3" s="2" t="s">
        <v>5</v>
      </c>
    </row>
    <row r="4" spans="2:4" x14ac:dyDescent="0.25">
      <c r="B4" s="20">
        <v>1</v>
      </c>
      <c r="C4" s="2" t="s">
        <v>138</v>
      </c>
      <c r="D4" s="2" t="s">
        <v>12</v>
      </c>
    </row>
    <row r="5" spans="2:4" x14ac:dyDescent="0.25">
      <c r="B5" s="20">
        <v>2</v>
      </c>
      <c r="C5" s="2" t="s">
        <v>139</v>
      </c>
      <c r="D5" s="2" t="s">
        <v>12</v>
      </c>
    </row>
    <row r="6" spans="2:4" x14ac:dyDescent="0.25">
      <c r="B6" s="20">
        <v>3</v>
      </c>
      <c r="C6" s="2" t="s">
        <v>140</v>
      </c>
      <c r="D6" s="2" t="s">
        <v>12</v>
      </c>
    </row>
    <row r="7" spans="2:4" x14ac:dyDescent="0.25">
      <c r="B7" s="20">
        <v>4</v>
      </c>
      <c r="C7" s="2" t="s">
        <v>141</v>
      </c>
      <c r="D7" s="2" t="s">
        <v>12</v>
      </c>
    </row>
    <row r="8" spans="2:4" x14ac:dyDescent="0.25">
      <c r="B8" s="20">
        <v>5</v>
      </c>
      <c r="C8" s="2" t="s">
        <v>142</v>
      </c>
      <c r="D8" s="2" t="s">
        <v>12</v>
      </c>
    </row>
    <row r="9" spans="2:4" x14ac:dyDescent="0.25">
      <c r="B9" s="20">
        <v>6</v>
      </c>
      <c r="C9" s="2" t="s">
        <v>143</v>
      </c>
      <c r="D9" s="2" t="s">
        <v>12</v>
      </c>
    </row>
    <row r="10" spans="2:4" x14ac:dyDescent="0.25">
      <c r="B10" s="20">
        <v>7</v>
      </c>
      <c r="C10" s="2" t="s">
        <v>144</v>
      </c>
      <c r="D10" s="2" t="s">
        <v>12</v>
      </c>
    </row>
    <row r="11" spans="2:4" x14ac:dyDescent="0.25">
      <c r="B11" s="20">
        <v>8</v>
      </c>
      <c r="C11" s="2" t="s">
        <v>145</v>
      </c>
      <c r="D11" s="2" t="s">
        <v>12</v>
      </c>
    </row>
    <row r="12" spans="2:4" x14ac:dyDescent="0.25">
      <c r="B12" s="20">
        <v>9</v>
      </c>
      <c r="C12" s="2" t="s">
        <v>146</v>
      </c>
      <c r="D12" s="2" t="s">
        <v>12</v>
      </c>
    </row>
    <row r="13" spans="2:4" x14ac:dyDescent="0.25">
      <c r="B13" s="20">
        <v>10</v>
      </c>
      <c r="C13" s="2" t="s">
        <v>147</v>
      </c>
      <c r="D13" s="2" t="s">
        <v>12</v>
      </c>
    </row>
    <row r="14" spans="2:4" x14ac:dyDescent="0.25">
      <c r="B14" s="20">
        <v>11</v>
      </c>
      <c r="C14" s="2" t="s">
        <v>148</v>
      </c>
      <c r="D14" s="2" t="s">
        <v>12</v>
      </c>
    </row>
    <row r="15" spans="2:4" x14ac:dyDescent="0.25">
      <c r="B15" s="20">
        <v>12</v>
      </c>
      <c r="C15" s="2" t="s">
        <v>149</v>
      </c>
      <c r="D15" s="2" t="s">
        <v>12</v>
      </c>
    </row>
    <row r="16" spans="2:4" x14ac:dyDescent="0.25">
      <c r="B16" s="20">
        <v>13</v>
      </c>
      <c r="C16" s="2" t="s">
        <v>150</v>
      </c>
      <c r="D16" s="2" t="s">
        <v>12</v>
      </c>
    </row>
    <row r="17" spans="2:4" x14ac:dyDescent="0.25">
      <c r="B17" s="20">
        <v>14</v>
      </c>
      <c r="C17" s="2" t="s">
        <v>151</v>
      </c>
      <c r="D17" s="2" t="s">
        <v>12</v>
      </c>
    </row>
    <row r="18" spans="2:4" x14ac:dyDescent="0.25">
      <c r="B18" s="20">
        <v>15</v>
      </c>
      <c r="C18" s="2" t="s">
        <v>152</v>
      </c>
      <c r="D18" s="2" t="s">
        <v>12</v>
      </c>
    </row>
    <row r="19" spans="2:4" x14ac:dyDescent="0.25">
      <c r="B19" s="20">
        <v>16</v>
      </c>
      <c r="C19" s="2" t="s">
        <v>153</v>
      </c>
      <c r="D19" s="2" t="s">
        <v>12</v>
      </c>
    </row>
    <row r="20" spans="2:4" x14ac:dyDescent="0.25">
      <c r="B20" s="20">
        <v>17</v>
      </c>
      <c r="C20" s="2" t="s">
        <v>154</v>
      </c>
      <c r="D20" s="2" t="s">
        <v>12</v>
      </c>
    </row>
    <row r="21" spans="2:4" x14ac:dyDescent="0.25">
      <c r="B21" s="20">
        <v>18</v>
      </c>
      <c r="C21" s="2" t="s">
        <v>155</v>
      </c>
      <c r="D21" s="2" t="s">
        <v>12</v>
      </c>
    </row>
    <row r="22" spans="2:4" x14ac:dyDescent="0.25">
      <c r="B22" s="20">
        <v>19</v>
      </c>
      <c r="C22" s="2" t="s">
        <v>156</v>
      </c>
      <c r="D22" s="2" t="s">
        <v>12</v>
      </c>
    </row>
    <row r="23" spans="2:4" x14ac:dyDescent="0.25">
      <c r="B23" s="20">
        <v>20</v>
      </c>
      <c r="C23" s="2" t="s">
        <v>157</v>
      </c>
      <c r="D23" s="2" t="s">
        <v>12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93"/>
  <sheetViews>
    <sheetView showGridLines="0" topLeftCell="B1" workbookViewId="0">
      <selection activeCell="C37" sqref="C37"/>
    </sheetView>
  </sheetViews>
  <sheetFormatPr baseColWidth="10" defaultRowHeight="15" x14ac:dyDescent="0.25"/>
  <cols>
    <col min="1" max="1" width="5.5703125" style="2" customWidth="1"/>
    <col min="2" max="2" width="11.42578125" style="2"/>
    <col min="3" max="3" width="47.85546875" style="2" customWidth="1"/>
    <col min="4" max="4" width="41" style="2" customWidth="1"/>
    <col min="5" max="5" width="28" style="2" customWidth="1"/>
    <col min="6" max="6" width="69.42578125" style="2" customWidth="1"/>
    <col min="7" max="7" width="11.42578125" style="2"/>
    <col min="8" max="8" width="16.5703125" style="2" customWidth="1"/>
    <col min="9" max="9" width="34.5703125" style="2" customWidth="1"/>
    <col min="10" max="10" width="11.42578125" style="20"/>
    <col min="11" max="16384" width="11.42578125" style="2"/>
  </cols>
  <sheetData>
    <row r="5" spans="2:10" ht="45.75" customHeight="1" x14ac:dyDescent="0.25"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125</v>
      </c>
      <c r="J5" s="15" t="s">
        <v>160</v>
      </c>
    </row>
    <row r="6" spans="2:10" ht="45" x14ac:dyDescent="0.25">
      <c r="B6" s="16" t="s">
        <v>7</v>
      </c>
      <c r="C6" s="16" t="s">
        <v>8</v>
      </c>
      <c r="D6" s="16" t="str">
        <f>p_consistencia</f>
        <v>Consistencia y estándares</v>
      </c>
      <c r="E6" s="16" t="s">
        <v>10</v>
      </c>
      <c r="F6" s="16" t="s">
        <v>11</v>
      </c>
      <c r="G6" s="17" t="s">
        <v>12</v>
      </c>
      <c r="H6" s="17" t="s">
        <v>13</v>
      </c>
      <c r="J6" s="20">
        <v>1</v>
      </c>
    </row>
    <row r="7" spans="2:10" ht="30.75" customHeight="1" x14ac:dyDescent="0.25">
      <c r="B7" s="16" t="s">
        <v>7</v>
      </c>
      <c r="C7" s="16" t="s">
        <v>8</v>
      </c>
      <c r="D7" s="16" t="str">
        <f>p_consistencia</f>
        <v>Consistencia y estándares</v>
      </c>
      <c r="E7" s="16" t="s">
        <v>10</v>
      </c>
      <c r="F7" s="16" t="s">
        <v>14</v>
      </c>
      <c r="G7" s="21" t="s">
        <v>12</v>
      </c>
      <c r="H7" s="21" t="s">
        <v>13</v>
      </c>
      <c r="J7" s="20">
        <v>1</v>
      </c>
    </row>
    <row r="8" spans="2:10" ht="29.25" customHeight="1" x14ac:dyDescent="0.25">
      <c r="B8" s="16" t="s">
        <v>7</v>
      </c>
      <c r="C8" s="16" t="s">
        <v>8</v>
      </c>
      <c r="D8" s="16" t="str">
        <f>p_consistencia</f>
        <v>Consistencia y estándares</v>
      </c>
      <c r="E8" s="16" t="s">
        <v>10</v>
      </c>
      <c r="F8" s="18" t="s">
        <v>15</v>
      </c>
      <c r="G8" s="21" t="s">
        <v>12</v>
      </c>
      <c r="H8" s="21" t="s">
        <v>13</v>
      </c>
      <c r="J8" s="20">
        <v>1</v>
      </c>
    </row>
    <row r="9" spans="2:10" ht="30" customHeight="1" x14ac:dyDescent="0.25">
      <c r="B9" s="16" t="s">
        <v>7</v>
      </c>
      <c r="C9" s="16" t="s">
        <v>8</v>
      </c>
      <c r="D9" s="16" t="str">
        <f>p_reconocer</f>
        <v>Reconocer más que recordar</v>
      </c>
      <c r="E9" s="16" t="s">
        <v>17</v>
      </c>
      <c r="F9" s="18" t="s">
        <v>18</v>
      </c>
      <c r="G9" s="21" t="s">
        <v>12</v>
      </c>
      <c r="H9" s="21" t="s">
        <v>13</v>
      </c>
      <c r="J9" s="20">
        <v>1</v>
      </c>
    </row>
    <row r="10" spans="2:10" ht="30" x14ac:dyDescent="0.25">
      <c r="B10" s="16" t="s">
        <v>7</v>
      </c>
      <c r="C10" s="16" t="s">
        <v>8</v>
      </c>
      <c r="D10" s="16" t="str">
        <f>p_consistencia</f>
        <v>Consistencia y estándares</v>
      </c>
      <c r="E10" s="16" t="s">
        <v>17</v>
      </c>
      <c r="F10" s="16" t="s">
        <v>19</v>
      </c>
      <c r="G10" s="21" t="s">
        <v>12</v>
      </c>
      <c r="H10" s="21" t="s">
        <v>13</v>
      </c>
      <c r="J10" s="20">
        <v>1</v>
      </c>
    </row>
    <row r="11" spans="2:10" ht="55.5" customHeight="1" x14ac:dyDescent="0.25">
      <c r="B11" s="16" t="s">
        <v>7</v>
      </c>
      <c r="C11" s="16" t="s">
        <v>20</v>
      </c>
      <c r="D11" s="16" t="str">
        <f>p_mundoreal</f>
        <v>Correspondencia entre el sistema y el mundo real</v>
      </c>
      <c r="E11" s="16" t="s">
        <v>17</v>
      </c>
      <c r="F11" s="16" t="s">
        <v>21</v>
      </c>
      <c r="G11" s="21" t="s">
        <v>12</v>
      </c>
      <c r="H11" s="21" t="s">
        <v>13</v>
      </c>
      <c r="J11" s="20">
        <v>1</v>
      </c>
    </row>
    <row r="12" spans="2:10" ht="30" x14ac:dyDescent="0.25">
      <c r="B12" s="16" t="s">
        <v>7</v>
      </c>
      <c r="C12" s="16" t="s">
        <v>20</v>
      </c>
      <c r="D12" s="16" t="str">
        <f>p_mundoreal</f>
        <v>Correspondencia entre el sistema y el mundo real</v>
      </c>
      <c r="E12" s="16" t="s">
        <v>17</v>
      </c>
      <c r="F12" s="16" t="s">
        <v>22</v>
      </c>
      <c r="G12" s="21" t="s">
        <v>12</v>
      </c>
      <c r="H12" s="21" t="s">
        <v>13</v>
      </c>
      <c r="J12" s="20">
        <v>1</v>
      </c>
    </row>
    <row r="13" spans="2:10" ht="30" x14ac:dyDescent="0.25">
      <c r="B13" s="16" t="s">
        <v>7</v>
      </c>
      <c r="C13" s="16" t="s">
        <v>23</v>
      </c>
      <c r="D13" s="16" t="str">
        <f>p_ayudar</f>
        <v>Ayudar a los usuarios a reconocer, diagnosticar y corregir los errores</v>
      </c>
      <c r="E13" s="16" t="s">
        <v>17</v>
      </c>
      <c r="F13" s="16" t="s">
        <v>25</v>
      </c>
      <c r="G13" s="21" t="s">
        <v>26</v>
      </c>
      <c r="H13" s="21" t="s">
        <v>27</v>
      </c>
      <c r="J13" s="20">
        <v>1</v>
      </c>
    </row>
    <row r="14" spans="2:10" ht="45" x14ac:dyDescent="0.25">
      <c r="B14" s="22" t="s">
        <v>7</v>
      </c>
      <c r="C14" s="18" t="s">
        <v>20</v>
      </c>
      <c r="D14" s="22" t="str">
        <f>p_consistencia</f>
        <v>Consistencia y estándares</v>
      </c>
      <c r="E14" s="22" t="s">
        <v>17</v>
      </c>
      <c r="F14" s="18" t="s">
        <v>28</v>
      </c>
      <c r="G14" s="23" t="s">
        <v>12</v>
      </c>
      <c r="H14" s="23" t="s">
        <v>13</v>
      </c>
      <c r="J14" s="20">
        <v>1</v>
      </c>
    </row>
    <row r="15" spans="2:10" ht="30" x14ac:dyDescent="0.25">
      <c r="B15" s="16" t="s">
        <v>7</v>
      </c>
      <c r="C15" s="16" t="s">
        <v>20</v>
      </c>
      <c r="D15" s="16" t="str">
        <f>p_mundoreal</f>
        <v>Correspondencia entre el sistema y el mundo real</v>
      </c>
      <c r="E15" s="16" t="s">
        <v>17</v>
      </c>
      <c r="F15" s="16" t="s">
        <v>29</v>
      </c>
      <c r="G15" s="21" t="s">
        <v>12</v>
      </c>
      <c r="H15" s="21" t="s">
        <v>13</v>
      </c>
      <c r="J15" s="20">
        <v>1</v>
      </c>
    </row>
    <row r="16" spans="2:10" ht="30" x14ac:dyDescent="0.25">
      <c r="B16" s="16" t="s">
        <v>7</v>
      </c>
      <c r="C16" s="16" t="s">
        <v>20</v>
      </c>
      <c r="D16" s="16" t="str">
        <f>p_mundoreal</f>
        <v>Correspondencia entre el sistema y el mundo real</v>
      </c>
      <c r="E16" s="16" t="s">
        <v>30</v>
      </c>
      <c r="F16" s="16" t="s">
        <v>31</v>
      </c>
      <c r="G16" s="21" t="s">
        <v>12</v>
      </c>
      <c r="H16" s="21" t="s">
        <v>13</v>
      </c>
      <c r="J16" s="20">
        <v>1</v>
      </c>
    </row>
    <row r="17" spans="2:10" ht="30" x14ac:dyDescent="0.25">
      <c r="B17" s="16" t="s">
        <v>7</v>
      </c>
      <c r="C17" s="16" t="s">
        <v>20</v>
      </c>
      <c r="D17" s="16" t="str">
        <f>p_mundoreal</f>
        <v>Correspondencia entre el sistema y el mundo real</v>
      </c>
      <c r="E17" s="16" t="s">
        <v>30</v>
      </c>
      <c r="F17" s="16" t="s">
        <v>32</v>
      </c>
      <c r="G17" s="21" t="s">
        <v>12</v>
      </c>
      <c r="H17" s="21" t="s">
        <v>13</v>
      </c>
      <c r="J17" s="20">
        <v>1</v>
      </c>
    </row>
    <row r="18" spans="2:10" ht="30" x14ac:dyDescent="0.25">
      <c r="B18" s="22" t="s">
        <v>7</v>
      </c>
      <c r="C18" s="18" t="s">
        <v>20</v>
      </c>
      <c r="D18" s="22" t="str">
        <f>p_mundoreal</f>
        <v>Correspondencia entre el sistema y el mundo real</v>
      </c>
      <c r="E18" s="22" t="s">
        <v>30</v>
      </c>
      <c r="F18" s="18" t="s">
        <v>33</v>
      </c>
      <c r="G18" s="23" t="s">
        <v>34</v>
      </c>
      <c r="H18" s="23" t="s">
        <v>35</v>
      </c>
      <c r="J18" s="20">
        <v>1</v>
      </c>
    </row>
    <row r="19" spans="2:10" ht="30" x14ac:dyDescent="0.25">
      <c r="B19" s="22" t="s">
        <v>7</v>
      </c>
      <c r="C19" s="18" t="s">
        <v>20</v>
      </c>
      <c r="D19" s="22" t="str">
        <f>p_mundoreal</f>
        <v>Correspondencia entre el sistema y el mundo real</v>
      </c>
      <c r="E19" s="22" t="s">
        <v>36</v>
      </c>
      <c r="F19" s="18" t="s">
        <v>37</v>
      </c>
      <c r="G19" s="23" t="s">
        <v>12</v>
      </c>
      <c r="H19" s="23" t="s">
        <v>13</v>
      </c>
      <c r="J19" s="20">
        <v>1</v>
      </c>
    </row>
    <row r="20" spans="2:10" ht="30" x14ac:dyDescent="0.25">
      <c r="B20" s="22" t="s">
        <v>7</v>
      </c>
      <c r="C20" s="18" t="s">
        <v>8</v>
      </c>
      <c r="D20" s="22" t="str">
        <f>p_consistencia</f>
        <v>Consistencia y estándares</v>
      </c>
      <c r="E20" s="22" t="s">
        <v>36</v>
      </c>
      <c r="F20" s="18" t="s">
        <v>38</v>
      </c>
      <c r="G20" s="23" t="s">
        <v>12</v>
      </c>
      <c r="H20" s="23" t="s">
        <v>13</v>
      </c>
      <c r="J20" s="20">
        <v>1</v>
      </c>
    </row>
    <row r="21" spans="2:10" ht="30" x14ac:dyDescent="0.25">
      <c r="B21" s="22" t="s">
        <v>7</v>
      </c>
      <c r="C21" s="18" t="s">
        <v>20</v>
      </c>
      <c r="D21" s="22" t="str">
        <f>p_reconocer</f>
        <v>Reconocer más que recordar</v>
      </c>
      <c r="E21" s="22" t="s">
        <v>39</v>
      </c>
      <c r="F21" s="18" t="s">
        <v>40</v>
      </c>
      <c r="G21" s="23" t="s">
        <v>12</v>
      </c>
      <c r="H21" s="23" t="s">
        <v>13</v>
      </c>
      <c r="J21" s="20">
        <v>1</v>
      </c>
    </row>
    <row r="22" spans="2:10" ht="45" x14ac:dyDescent="0.25">
      <c r="B22" s="22" t="s">
        <v>7</v>
      </c>
      <c r="C22" s="18" t="s">
        <v>20</v>
      </c>
      <c r="D22" s="22" t="str">
        <f>p_reconocer</f>
        <v>Reconocer más que recordar</v>
      </c>
      <c r="E22" s="22" t="s">
        <v>39</v>
      </c>
      <c r="F22" s="18" t="s">
        <v>41</v>
      </c>
      <c r="G22" s="23" t="s">
        <v>26</v>
      </c>
      <c r="H22" s="23" t="s">
        <v>27</v>
      </c>
      <c r="J22" s="20">
        <v>1</v>
      </c>
    </row>
    <row r="23" spans="2:10" ht="45" x14ac:dyDescent="0.25">
      <c r="B23" s="22" t="s">
        <v>7</v>
      </c>
      <c r="C23" s="18" t="s">
        <v>20</v>
      </c>
      <c r="D23" s="22" t="str">
        <f>p_consistencia</f>
        <v>Consistencia y estándares</v>
      </c>
      <c r="E23" s="22" t="s">
        <v>39</v>
      </c>
      <c r="F23" s="18" t="s">
        <v>42</v>
      </c>
      <c r="G23" s="23" t="s">
        <v>34</v>
      </c>
      <c r="H23" s="23" t="s">
        <v>35</v>
      </c>
      <c r="J23" s="20">
        <v>1</v>
      </c>
    </row>
    <row r="24" spans="2:10" ht="45" x14ac:dyDescent="0.25">
      <c r="B24" s="22" t="s">
        <v>7</v>
      </c>
      <c r="C24" s="18" t="s">
        <v>23</v>
      </c>
      <c r="D24" s="22" t="str">
        <f>p_prevencion</f>
        <v>Prevención de errores</v>
      </c>
      <c r="E24" s="22" t="s">
        <v>39</v>
      </c>
      <c r="F24" s="18" t="s">
        <v>44</v>
      </c>
      <c r="G24" s="23" t="s">
        <v>12</v>
      </c>
      <c r="H24" s="23" t="s">
        <v>13</v>
      </c>
      <c r="J24" s="20">
        <v>1</v>
      </c>
    </row>
    <row r="25" spans="2:10" ht="45" x14ac:dyDescent="0.25">
      <c r="B25" s="22" t="s">
        <v>7</v>
      </c>
      <c r="C25" s="18" t="s">
        <v>20</v>
      </c>
      <c r="D25" s="22" t="str">
        <f>p_visibilidad</f>
        <v>Visibilidad del estado del sistema</v>
      </c>
      <c r="E25" s="22" t="s">
        <v>39</v>
      </c>
      <c r="F25" s="18" t="s">
        <v>46</v>
      </c>
      <c r="G25" s="23" t="s">
        <v>34</v>
      </c>
      <c r="H25" s="23" t="s">
        <v>35</v>
      </c>
      <c r="J25" s="20">
        <v>1</v>
      </c>
    </row>
    <row r="26" spans="2:10" ht="45" x14ac:dyDescent="0.25">
      <c r="B26" s="22" t="s">
        <v>47</v>
      </c>
      <c r="C26" s="18" t="s">
        <v>20</v>
      </c>
      <c r="D26" s="22" t="str">
        <f>p_flex</f>
        <v>Flexibilidad y eficiencia de uso</v>
      </c>
      <c r="E26" s="22" t="s">
        <v>39</v>
      </c>
      <c r="F26" s="18" t="s">
        <v>49</v>
      </c>
      <c r="G26" s="23" t="s">
        <v>34</v>
      </c>
      <c r="H26" s="23" t="s">
        <v>35</v>
      </c>
      <c r="J26" s="20">
        <v>1</v>
      </c>
    </row>
    <row r="27" spans="2:10" ht="30" x14ac:dyDescent="0.25">
      <c r="B27" s="22" t="s">
        <v>7</v>
      </c>
      <c r="C27" s="18" t="s">
        <v>20</v>
      </c>
      <c r="D27" s="22" t="str">
        <f>p_consistencia</f>
        <v>Consistencia y estándares</v>
      </c>
      <c r="E27" s="22" t="s">
        <v>39</v>
      </c>
      <c r="F27" s="18" t="s">
        <v>50</v>
      </c>
      <c r="G27" s="23" t="s">
        <v>34</v>
      </c>
      <c r="H27" s="23" t="s">
        <v>27</v>
      </c>
      <c r="J27" s="20">
        <v>1</v>
      </c>
    </row>
    <row r="28" spans="2:10" ht="30" x14ac:dyDescent="0.25">
      <c r="B28" s="22" t="s">
        <v>7</v>
      </c>
      <c r="C28" s="18" t="s">
        <v>20</v>
      </c>
      <c r="D28" s="22" t="str">
        <f>p_consistencia</f>
        <v>Consistencia y estándares</v>
      </c>
      <c r="E28" s="22" t="s">
        <v>39</v>
      </c>
      <c r="F28" s="18" t="s">
        <v>51</v>
      </c>
      <c r="G28" s="23" t="s">
        <v>12</v>
      </c>
      <c r="H28" s="23" t="s">
        <v>13</v>
      </c>
      <c r="J28" s="20">
        <v>1</v>
      </c>
    </row>
    <row r="29" spans="2:10" ht="30" x14ac:dyDescent="0.25">
      <c r="B29" s="22" t="s">
        <v>7</v>
      </c>
      <c r="C29" s="18" t="s">
        <v>20</v>
      </c>
      <c r="D29" s="22" t="str">
        <f>p_mundoreal</f>
        <v>Correspondencia entre el sistema y el mundo real</v>
      </c>
      <c r="E29" s="22" t="s">
        <v>52</v>
      </c>
      <c r="F29" s="18" t="s">
        <v>53</v>
      </c>
      <c r="G29" s="23" t="s">
        <v>12</v>
      </c>
      <c r="H29" s="23" t="s">
        <v>13</v>
      </c>
      <c r="J29" s="20">
        <v>1</v>
      </c>
    </row>
    <row r="30" spans="2:10" ht="30" x14ac:dyDescent="0.25">
      <c r="B30" s="22" t="s">
        <v>7</v>
      </c>
      <c r="C30" s="18" t="s">
        <v>20</v>
      </c>
      <c r="D30" s="22" t="str">
        <f>p_mundoreal</f>
        <v>Correspondencia entre el sistema y el mundo real</v>
      </c>
      <c r="E30" s="22" t="s">
        <v>52</v>
      </c>
      <c r="F30" s="18" t="s">
        <v>54</v>
      </c>
      <c r="G30" s="23" t="s">
        <v>12</v>
      </c>
      <c r="H30" s="23" t="s">
        <v>13</v>
      </c>
      <c r="J30" s="20">
        <v>1</v>
      </c>
    </row>
    <row r="31" spans="2:10" ht="30" x14ac:dyDescent="0.25">
      <c r="B31" s="16" t="s">
        <v>7</v>
      </c>
      <c r="C31" s="16" t="s">
        <v>20</v>
      </c>
      <c r="D31" s="16" t="str">
        <f>p_mundoreal</f>
        <v>Correspondencia entre el sistema y el mundo real</v>
      </c>
      <c r="E31" s="16" t="s">
        <v>52</v>
      </c>
      <c r="F31" s="16" t="s">
        <v>55</v>
      </c>
      <c r="G31" s="21" t="s">
        <v>12</v>
      </c>
      <c r="H31" s="21" t="s">
        <v>13</v>
      </c>
      <c r="J31" s="20">
        <v>1</v>
      </c>
    </row>
    <row r="32" spans="2:10" ht="45" x14ac:dyDescent="0.25">
      <c r="B32" s="16" t="s">
        <v>7</v>
      </c>
      <c r="C32" s="16" t="s">
        <v>20</v>
      </c>
      <c r="D32" s="16" t="str">
        <f>p_estetica</f>
        <v>Un diseño estético y minimalista</v>
      </c>
      <c r="E32" s="16" t="s">
        <v>52</v>
      </c>
      <c r="F32" s="16" t="s">
        <v>57</v>
      </c>
      <c r="G32" s="21" t="s">
        <v>12</v>
      </c>
      <c r="H32" s="21" t="s">
        <v>13</v>
      </c>
      <c r="J32" s="20">
        <v>1</v>
      </c>
    </row>
    <row r="33" spans="2:10" ht="30" x14ac:dyDescent="0.25">
      <c r="B33" s="16" t="s">
        <v>7</v>
      </c>
      <c r="C33" s="16" t="s">
        <v>20</v>
      </c>
      <c r="D33" s="16" t="str">
        <f>p_estetica</f>
        <v>Un diseño estético y minimalista</v>
      </c>
      <c r="E33" s="16" t="s">
        <v>52</v>
      </c>
      <c r="F33" s="16" t="s">
        <v>58</v>
      </c>
      <c r="G33" s="21" t="s">
        <v>12</v>
      </c>
      <c r="H33" s="21" t="s">
        <v>13</v>
      </c>
      <c r="J33" s="20">
        <v>1</v>
      </c>
    </row>
    <row r="34" spans="2:10" ht="30" x14ac:dyDescent="0.25">
      <c r="B34" s="16" t="s">
        <v>7</v>
      </c>
      <c r="C34" s="16" t="s">
        <v>20</v>
      </c>
      <c r="D34" s="16" t="str">
        <f>p_consistencia</f>
        <v>Consistencia y estándares</v>
      </c>
      <c r="E34" s="16" t="s">
        <v>52</v>
      </c>
      <c r="F34" s="16" t="s">
        <v>59</v>
      </c>
      <c r="G34" s="21" t="s">
        <v>34</v>
      </c>
      <c r="H34" s="21" t="s">
        <v>35</v>
      </c>
      <c r="J34" s="20">
        <v>1</v>
      </c>
    </row>
    <row r="35" spans="2:10" x14ac:dyDescent="0.25">
      <c r="B35" s="16" t="s">
        <v>7</v>
      </c>
      <c r="C35" s="16" t="s">
        <v>20</v>
      </c>
      <c r="D35" s="16" t="str">
        <f>p_consistencia</f>
        <v>Consistencia y estándares</v>
      </c>
      <c r="E35" s="16" t="s">
        <v>52</v>
      </c>
      <c r="F35" s="16" t="s">
        <v>60</v>
      </c>
      <c r="G35" s="21" t="s">
        <v>12</v>
      </c>
      <c r="H35" s="21" t="s">
        <v>13</v>
      </c>
      <c r="J35" s="20">
        <v>1</v>
      </c>
    </row>
    <row r="36" spans="2:10" ht="45" x14ac:dyDescent="0.25">
      <c r="B36" s="16" t="s">
        <v>7</v>
      </c>
      <c r="C36" s="16" t="s">
        <v>20</v>
      </c>
      <c r="D36" s="16" t="str">
        <f>p_consistencia</f>
        <v>Consistencia y estándares</v>
      </c>
      <c r="E36" s="16" t="s">
        <v>52</v>
      </c>
      <c r="F36" s="16" t="s">
        <v>61</v>
      </c>
      <c r="G36" s="21" t="s">
        <v>12</v>
      </c>
      <c r="H36" s="21" t="s">
        <v>13</v>
      </c>
      <c r="J36" s="20">
        <v>1</v>
      </c>
    </row>
    <row r="37" spans="2:10" x14ac:dyDescent="0.25">
      <c r="B37" s="16" t="s">
        <v>7</v>
      </c>
      <c r="C37" s="16" t="s">
        <v>20</v>
      </c>
      <c r="D37" s="16" t="str">
        <f>p_consistencia</f>
        <v>Consistencia y estándares</v>
      </c>
      <c r="E37" s="16" t="s">
        <v>52</v>
      </c>
      <c r="F37" s="16" t="s">
        <v>62</v>
      </c>
      <c r="G37" s="21" t="s">
        <v>12</v>
      </c>
      <c r="H37" s="21" t="s">
        <v>13</v>
      </c>
      <c r="J37" s="20">
        <v>1</v>
      </c>
    </row>
    <row r="38" spans="2:10" ht="30" x14ac:dyDescent="0.25">
      <c r="B38" s="19" t="s">
        <v>47</v>
      </c>
      <c r="C38" s="19"/>
      <c r="D38" s="19" t="str">
        <f>p_flex</f>
        <v>Flexibilidad y eficiencia de uso</v>
      </c>
      <c r="E38" s="16" t="s">
        <v>52</v>
      </c>
      <c r="F38" s="19" t="s">
        <v>63</v>
      </c>
      <c r="G38" s="21" t="s">
        <v>12</v>
      </c>
      <c r="H38" s="21" t="s">
        <v>13</v>
      </c>
      <c r="J38" s="20">
        <v>1</v>
      </c>
    </row>
    <row r="39" spans="2:10" ht="30" x14ac:dyDescent="0.25">
      <c r="B39" s="19" t="s">
        <v>47</v>
      </c>
      <c r="C39" s="19"/>
      <c r="D39" s="19" t="str">
        <f>p_flex</f>
        <v>Flexibilidad y eficiencia de uso</v>
      </c>
      <c r="E39" s="16" t="s">
        <v>52</v>
      </c>
      <c r="F39" s="16" t="s">
        <v>64</v>
      </c>
      <c r="G39" s="21" t="s">
        <v>12</v>
      </c>
      <c r="H39" s="21" t="s">
        <v>13</v>
      </c>
      <c r="J39" s="20">
        <v>1</v>
      </c>
    </row>
    <row r="40" spans="2:10" ht="30" x14ac:dyDescent="0.25">
      <c r="B40" s="19" t="s">
        <v>7</v>
      </c>
      <c r="C40" s="19" t="s">
        <v>20</v>
      </c>
      <c r="D40" s="19" t="str">
        <f>p_consistencia</f>
        <v>Consistencia y estándares</v>
      </c>
      <c r="E40" s="19" t="s">
        <v>52</v>
      </c>
      <c r="F40" s="19" t="s">
        <v>65</v>
      </c>
      <c r="G40" s="21" t="s">
        <v>12</v>
      </c>
      <c r="H40" s="21" t="s">
        <v>13</v>
      </c>
      <c r="J40" s="20">
        <v>1</v>
      </c>
    </row>
    <row r="41" spans="2:10" x14ac:dyDescent="0.25">
      <c r="B41" s="16" t="s">
        <v>7</v>
      </c>
      <c r="C41" s="19" t="s">
        <v>20</v>
      </c>
      <c r="D41" s="16" t="str">
        <f>p_consistencia</f>
        <v>Consistencia y estándares</v>
      </c>
      <c r="E41" s="16" t="s">
        <v>52</v>
      </c>
      <c r="F41" s="16" t="s">
        <v>66</v>
      </c>
      <c r="G41" s="21" t="s">
        <v>26</v>
      </c>
      <c r="H41" s="21" t="s">
        <v>27</v>
      </c>
      <c r="J41" s="20">
        <v>1</v>
      </c>
    </row>
    <row r="42" spans="2:10" ht="30" x14ac:dyDescent="0.25">
      <c r="B42" s="16" t="s">
        <v>7</v>
      </c>
      <c r="C42" s="16" t="s">
        <v>20</v>
      </c>
      <c r="D42" s="16" t="str">
        <f>p_reconocer</f>
        <v>Reconocer más que recordar</v>
      </c>
      <c r="E42" s="16" t="s">
        <v>52</v>
      </c>
      <c r="F42" s="16" t="s">
        <v>67</v>
      </c>
      <c r="G42" s="21" t="s">
        <v>26</v>
      </c>
      <c r="H42" s="21" t="s">
        <v>27</v>
      </c>
      <c r="J42" s="20">
        <v>1</v>
      </c>
    </row>
    <row r="43" spans="2:10" ht="30" x14ac:dyDescent="0.25">
      <c r="B43" s="16" t="s">
        <v>7</v>
      </c>
      <c r="C43" s="16" t="s">
        <v>20</v>
      </c>
      <c r="D43" s="16" t="str">
        <f>p_visibilidad</f>
        <v>Visibilidad del estado del sistema</v>
      </c>
      <c r="E43" s="16" t="s">
        <v>52</v>
      </c>
      <c r="F43" s="16" t="s">
        <v>68</v>
      </c>
      <c r="G43" s="21" t="s">
        <v>26</v>
      </c>
      <c r="H43" s="21" t="s">
        <v>27</v>
      </c>
      <c r="J43" s="20">
        <v>1</v>
      </c>
    </row>
    <row r="44" spans="2:10" ht="30" x14ac:dyDescent="0.25">
      <c r="B44" s="16" t="s">
        <v>47</v>
      </c>
      <c r="C44" s="16"/>
      <c r="D44" s="16" t="str">
        <f>p_flex</f>
        <v>Flexibilidad y eficiencia de uso</v>
      </c>
      <c r="E44" s="16" t="s">
        <v>52</v>
      </c>
      <c r="F44" s="16" t="s">
        <v>69</v>
      </c>
      <c r="G44" s="21" t="s">
        <v>34</v>
      </c>
      <c r="H44" s="21" t="s">
        <v>35</v>
      </c>
      <c r="J44" s="20">
        <v>1</v>
      </c>
    </row>
    <row r="45" spans="2:10" ht="45" x14ac:dyDescent="0.25">
      <c r="B45" s="16" t="s">
        <v>7</v>
      </c>
      <c r="C45" s="16" t="s">
        <v>20</v>
      </c>
      <c r="D45" s="16" t="str">
        <f>p_mundoreal</f>
        <v>Correspondencia entre el sistema y el mundo real</v>
      </c>
      <c r="E45" s="16" t="s">
        <v>70</v>
      </c>
      <c r="F45" s="16" t="s">
        <v>71</v>
      </c>
      <c r="G45" s="21" t="s">
        <v>26</v>
      </c>
      <c r="H45" s="21" t="s">
        <v>27</v>
      </c>
      <c r="J45" s="20">
        <v>1</v>
      </c>
    </row>
    <row r="46" spans="2:10" ht="30" x14ac:dyDescent="0.25">
      <c r="B46" s="16" t="s">
        <v>7</v>
      </c>
      <c r="C46" s="16" t="s">
        <v>20</v>
      </c>
      <c r="D46" s="16" t="str">
        <f>p_consistencia</f>
        <v>Consistencia y estándares</v>
      </c>
      <c r="E46" s="16" t="s">
        <v>70</v>
      </c>
      <c r="F46" s="16" t="s">
        <v>72</v>
      </c>
      <c r="G46" s="21" t="s">
        <v>26</v>
      </c>
      <c r="H46" s="21" t="s">
        <v>27</v>
      </c>
      <c r="J46" s="20">
        <v>1</v>
      </c>
    </row>
    <row r="47" spans="2:10" x14ac:dyDescent="0.25">
      <c r="B47" s="16" t="s">
        <v>7</v>
      </c>
      <c r="C47" s="16" t="s">
        <v>20</v>
      </c>
      <c r="D47" s="16" t="str">
        <f>p_reconocer</f>
        <v>Reconocer más que recordar</v>
      </c>
      <c r="E47" s="16" t="s">
        <v>70</v>
      </c>
      <c r="F47" s="16" t="s">
        <v>73</v>
      </c>
      <c r="G47" s="21" t="s">
        <v>34</v>
      </c>
      <c r="H47" s="21" t="s">
        <v>35</v>
      </c>
      <c r="J47" s="20">
        <v>1</v>
      </c>
    </row>
    <row r="48" spans="2:10" ht="30" x14ac:dyDescent="0.25">
      <c r="B48" s="16" t="s">
        <v>7</v>
      </c>
      <c r="C48" s="16" t="s">
        <v>20</v>
      </c>
      <c r="D48" s="16" t="str">
        <f>p_reconocer</f>
        <v>Reconocer más que recordar</v>
      </c>
      <c r="E48" s="16" t="s">
        <v>74</v>
      </c>
      <c r="F48" s="16" t="s">
        <v>75</v>
      </c>
      <c r="G48" s="21" t="s">
        <v>26</v>
      </c>
      <c r="H48" s="21" t="s">
        <v>27</v>
      </c>
      <c r="J48" s="20">
        <v>1</v>
      </c>
    </row>
    <row r="49" spans="2:10" ht="30" x14ac:dyDescent="0.25">
      <c r="B49" s="16" t="s">
        <v>47</v>
      </c>
      <c r="C49" s="16"/>
      <c r="D49" s="16" t="str">
        <f>p_flex</f>
        <v>Flexibilidad y eficiencia de uso</v>
      </c>
      <c r="E49" s="16" t="s">
        <v>74</v>
      </c>
      <c r="F49" s="16" t="s">
        <v>76</v>
      </c>
      <c r="G49" s="21" t="s">
        <v>34</v>
      </c>
      <c r="H49" s="21" t="s">
        <v>35</v>
      </c>
      <c r="J49" s="20">
        <v>1</v>
      </c>
    </row>
    <row r="50" spans="2:10" ht="30" x14ac:dyDescent="0.25">
      <c r="B50" s="16" t="s">
        <v>47</v>
      </c>
      <c r="C50" s="16"/>
      <c r="D50" s="16" t="str">
        <f>p_flex</f>
        <v>Flexibilidad y eficiencia de uso</v>
      </c>
      <c r="E50" s="16" t="s">
        <v>74</v>
      </c>
      <c r="F50" s="16" t="s">
        <v>77</v>
      </c>
      <c r="G50" s="21" t="s">
        <v>26</v>
      </c>
      <c r="H50" s="21" t="s">
        <v>27</v>
      </c>
      <c r="J50" s="20">
        <v>1</v>
      </c>
    </row>
    <row r="51" spans="2:10" x14ac:dyDescent="0.25">
      <c r="B51" s="16" t="s">
        <v>47</v>
      </c>
      <c r="C51" s="16"/>
      <c r="D51" s="16" t="str">
        <f>p_flex</f>
        <v>Flexibilidad y eficiencia de uso</v>
      </c>
      <c r="E51" s="16" t="s">
        <v>74</v>
      </c>
      <c r="F51" s="16" t="s">
        <v>78</v>
      </c>
      <c r="G51" s="21" t="s">
        <v>34</v>
      </c>
      <c r="H51" s="21" t="s">
        <v>35</v>
      </c>
      <c r="J51" s="20">
        <v>1</v>
      </c>
    </row>
    <row r="52" spans="2:10" ht="30" x14ac:dyDescent="0.25">
      <c r="B52" s="16" t="s">
        <v>7</v>
      </c>
      <c r="C52" s="16" t="s">
        <v>20</v>
      </c>
      <c r="D52" s="16" t="str">
        <f>p_consistencia</f>
        <v>Consistencia y estándares</v>
      </c>
      <c r="E52" s="16" t="s">
        <v>74</v>
      </c>
      <c r="F52" s="16" t="s">
        <v>79</v>
      </c>
      <c r="G52" s="21" t="s">
        <v>26</v>
      </c>
      <c r="H52" s="21" t="s">
        <v>27</v>
      </c>
      <c r="J52" s="20">
        <v>1</v>
      </c>
    </row>
    <row r="53" spans="2:10" ht="30" x14ac:dyDescent="0.25">
      <c r="B53" s="16" t="s">
        <v>7</v>
      </c>
      <c r="C53" s="16" t="s">
        <v>20</v>
      </c>
      <c r="D53" s="16" t="str">
        <f>p_consistencia</f>
        <v>Consistencia y estándares</v>
      </c>
      <c r="E53" s="16" t="s">
        <v>74</v>
      </c>
      <c r="F53" s="16" t="s">
        <v>80</v>
      </c>
      <c r="G53" s="21" t="s">
        <v>34</v>
      </c>
      <c r="H53" s="21" t="s">
        <v>35</v>
      </c>
      <c r="J53" s="20">
        <v>1</v>
      </c>
    </row>
    <row r="54" spans="2:10" ht="30" x14ac:dyDescent="0.25">
      <c r="B54" s="16" t="s">
        <v>7</v>
      </c>
      <c r="C54" s="16" t="s">
        <v>20</v>
      </c>
      <c r="D54" s="16" t="str">
        <f>p_ayudar</f>
        <v>Ayudar a los usuarios a reconocer, diagnosticar y corregir los errores</v>
      </c>
      <c r="E54" s="16" t="s">
        <v>74</v>
      </c>
      <c r="F54" s="16" t="s">
        <v>81</v>
      </c>
      <c r="G54" s="21" t="s">
        <v>34</v>
      </c>
      <c r="H54" s="21" t="s">
        <v>35</v>
      </c>
      <c r="J54" s="20">
        <v>1</v>
      </c>
    </row>
    <row r="55" spans="2:10" ht="30" x14ac:dyDescent="0.25">
      <c r="B55" s="16" t="s">
        <v>7</v>
      </c>
      <c r="C55" s="16" t="s">
        <v>20</v>
      </c>
      <c r="D55" s="16" t="str">
        <f>p_consistencia</f>
        <v>Consistencia y estándares</v>
      </c>
      <c r="E55" s="16" t="s">
        <v>74</v>
      </c>
      <c r="F55" s="16" t="s">
        <v>82</v>
      </c>
      <c r="G55" s="21" t="s">
        <v>34</v>
      </c>
      <c r="H55" s="21" t="s">
        <v>35</v>
      </c>
      <c r="J55" s="20">
        <v>1</v>
      </c>
    </row>
    <row r="56" spans="2:10" ht="45" x14ac:dyDescent="0.25">
      <c r="B56" s="16" t="s">
        <v>7</v>
      </c>
      <c r="C56" s="16" t="s">
        <v>20</v>
      </c>
      <c r="D56" s="16" t="str">
        <f>p_consistencia</f>
        <v>Consistencia y estándares</v>
      </c>
      <c r="E56" s="16" t="s">
        <v>74</v>
      </c>
      <c r="F56" s="16" t="s">
        <v>83</v>
      </c>
      <c r="G56" s="21" t="s">
        <v>26</v>
      </c>
      <c r="H56" s="21" t="s">
        <v>27</v>
      </c>
      <c r="J56" s="20">
        <v>1</v>
      </c>
    </row>
    <row r="57" spans="2:10" ht="30" x14ac:dyDescent="0.25">
      <c r="B57" s="16" t="s">
        <v>7</v>
      </c>
      <c r="C57" s="16" t="s">
        <v>20</v>
      </c>
      <c r="D57" s="16" t="str">
        <f>p_mundoreal</f>
        <v>Correspondencia entre el sistema y el mundo real</v>
      </c>
      <c r="E57" s="16" t="s">
        <v>84</v>
      </c>
      <c r="F57" s="16" t="s">
        <v>85</v>
      </c>
      <c r="G57" s="21" t="s">
        <v>12</v>
      </c>
      <c r="H57" s="21" t="s">
        <v>13</v>
      </c>
      <c r="J57" s="20">
        <v>1</v>
      </c>
    </row>
    <row r="58" spans="2:10" ht="30" x14ac:dyDescent="0.25">
      <c r="B58" s="16" t="s">
        <v>7</v>
      </c>
      <c r="C58" s="16" t="s">
        <v>20</v>
      </c>
      <c r="D58" s="16" t="str">
        <f>p_mundoreal</f>
        <v>Correspondencia entre el sistema y el mundo real</v>
      </c>
      <c r="E58" s="16" t="s">
        <v>84</v>
      </c>
      <c r="F58" s="16" t="s">
        <v>86</v>
      </c>
      <c r="G58" s="21" t="s">
        <v>26</v>
      </c>
      <c r="H58" s="21" t="s">
        <v>27</v>
      </c>
      <c r="J58" s="20">
        <v>1</v>
      </c>
    </row>
    <row r="59" spans="2:10" ht="30" x14ac:dyDescent="0.25">
      <c r="B59" s="16" t="s">
        <v>7</v>
      </c>
      <c r="C59" s="16" t="s">
        <v>20</v>
      </c>
      <c r="D59" s="16" t="str">
        <f>p_mundoreal</f>
        <v>Correspondencia entre el sistema y el mundo real</v>
      </c>
      <c r="E59" s="16" t="s">
        <v>84</v>
      </c>
      <c r="F59" s="16" t="s">
        <v>87</v>
      </c>
      <c r="G59" s="21" t="s">
        <v>26</v>
      </c>
      <c r="H59" s="21" t="s">
        <v>27</v>
      </c>
      <c r="J59" s="20">
        <v>1</v>
      </c>
    </row>
    <row r="60" spans="2:10" ht="30" x14ac:dyDescent="0.25">
      <c r="B60" s="16" t="s">
        <v>7</v>
      </c>
      <c r="C60" s="16" t="s">
        <v>20</v>
      </c>
      <c r="D60" s="16" t="str">
        <f>p_mundoreal</f>
        <v>Correspondencia entre el sistema y el mundo real</v>
      </c>
      <c r="E60" s="16" t="s">
        <v>84</v>
      </c>
      <c r="F60" s="16" t="s">
        <v>88</v>
      </c>
      <c r="G60" s="21" t="s">
        <v>26</v>
      </c>
      <c r="H60" s="21" t="s">
        <v>27</v>
      </c>
      <c r="J60" s="20">
        <v>1</v>
      </c>
    </row>
    <row r="61" spans="2:10" ht="45" x14ac:dyDescent="0.25">
      <c r="B61" s="16" t="s">
        <v>7</v>
      </c>
      <c r="C61" s="16" t="s">
        <v>20</v>
      </c>
      <c r="D61" s="16" t="str">
        <f>p_consistencia</f>
        <v>Consistencia y estándares</v>
      </c>
      <c r="E61" s="16" t="s">
        <v>84</v>
      </c>
      <c r="F61" s="16" t="s">
        <v>89</v>
      </c>
      <c r="G61" s="21" t="s">
        <v>26</v>
      </c>
      <c r="H61" s="21" t="s">
        <v>27</v>
      </c>
      <c r="J61" s="20">
        <v>1</v>
      </c>
    </row>
    <row r="62" spans="2:10" ht="45" x14ac:dyDescent="0.25">
      <c r="B62" s="16" t="s">
        <v>47</v>
      </c>
      <c r="C62" s="16"/>
      <c r="D62" s="16" t="str">
        <f>p_flex</f>
        <v>Flexibilidad y eficiencia de uso</v>
      </c>
      <c r="E62" s="16" t="s">
        <v>84</v>
      </c>
      <c r="F62" s="16" t="s">
        <v>90</v>
      </c>
      <c r="G62" s="21" t="s">
        <v>26</v>
      </c>
      <c r="H62" s="21" t="s">
        <v>27</v>
      </c>
      <c r="J62" s="20">
        <v>1</v>
      </c>
    </row>
    <row r="63" spans="2:10" x14ac:dyDescent="0.25">
      <c r="B63" s="16" t="s">
        <v>7</v>
      </c>
      <c r="C63" s="16" t="s">
        <v>20</v>
      </c>
      <c r="D63" s="16" t="str">
        <f>p_reconocer</f>
        <v>Reconocer más que recordar</v>
      </c>
      <c r="E63" s="16" t="s">
        <v>84</v>
      </c>
      <c r="F63" s="16" t="s">
        <v>91</v>
      </c>
      <c r="G63" s="21" t="s">
        <v>12</v>
      </c>
      <c r="H63" s="21" t="s">
        <v>13</v>
      </c>
      <c r="J63" s="20">
        <v>1</v>
      </c>
    </row>
    <row r="64" spans="2:10" ht="30" x14ac:dyDescent="0.25">
      <c r="B64" s="16" t="s">
        <v>7</v>
      </c>
      <c r="C64" s="16"/>
      <c r="D64" s="16" t="str">
        <f>p_consistencia</f>
        <v>Consistencia y estándares</v>
      </c>
      <c r="E64" s="16" t="s">
        <v>84</v>
      </c>
      <c r="F64" s="16" t="s">
        <v>92</v>
      </c>
      <c r="G64" s="21" t="s">
        <v>12</v>
      </c>
      <c r="H64" s="21" t="s">
        <v>13</v>
      </c>
      <c r="J64" s="20">
        <v>1</v>
      </c>
    </row>
    <row r="65" spans="2:10" ht="45" x14ac:dyDescent="0.25">
      <c r="B65" s="16" t="s">
        <v>7</v>
      </c>
      <c r="C65" s="16" t="s">
        <v>20</v>
      </c>
      <c r="D65" s="19" t="str">
        <f>p_reconocer</f>
        <v>Reconocer más que recordar</v>
      </c>
      <c r="E65" s="16" t="s">
        <v>84</v>
      </c>
      <c r="F65" s="16" t="s">
        <v>93</v>
      </c>
      <c r="G65" s="21" t="s">
        <v>26</v>
      </c>
      <c r="H65" s="21" t="s">
        <v>27</v>
      </c>
      <c r="J65" s="20">
        <v>1</v>
      </c>
    </row>
    <row r="66" spans="2:10" ht="30" x14ac:dyDescent="0.25">
      <c r="B66" s="16" t="s">
        <v>7</v>
      </c>
      <c r="C66" s="16" t="s">
        <v>20</v>
      </c>
      <c r="D66" s="16" t="str">
        <f>p_reconocer</f>
        <v>Reconocer más que recordar</v>
      </c>
      <c r="E66" s="16" t="s">
        <v>84</v>
      </c>
      <c r="F66" s="16" t="s">
        <v>94</v>
      </c>
      <c r="G66" s="21" t="s">
        <v>26</v>
      </c>
      <c r="H66" s="21" t="s">
        <v>27</v>
      </c>
      <c r="J66" s="20">
        <v>1</v>
      </c>
    </row>
    <row r="67" spans="2:10" ht="30" x14ac:dyDescent="0.25">
      <c r="B67" s="16" t="s">
        <v>47</v>
      </c>
      <c r="C67" s="16"/>
      <c r="D67" s="16" t="str">
        <f>p_flex</f>
        <v>Flexibilidad y eficiencia de uso</v>
      </c>
      <c r="E67" s="16" t="s">
        <v>84</v>
      </c>
      <c r="F67" s="16" t="s">
        <v>95</v>
      </c>
      <c r="G67" s="21" t="s">
        <v>26</v>
      </c>
      <c r="H67" s="21" t="s">
        <v>27</v>
      </c>
      <c r="J67" s="20">
        <v>1</v>
      </c>
    </row>
    <row r="68" spans="2:10" ht="45" x14ac:dyDescent="0.25">
      <c r="B68" s="16" t="s">
        <v>7</v>
      </c>
      <c r="C68" s="16" t="s">
        <v>23</v>
      </c>
      <c r="D68" s="16" t="str">
        <f>p_prevencion</f>
        <v>Prevención de errores</v>
      </c>
      <c r="E68" s="16" t="s">
        <v>84</v>
      </c>
      <c r="F68" s="16" t="s">
        <v>96</v>
      </c>
      <c r="G68" s="21" t="s">
        <v>26</v>
      </c>
      <c r="H68" s="21" t="s">
        <v>27</v>
      </c>
      <c r="J68" s="20">
        <v>1</v>
      </c>
    </row>
    <row r="69" spans="2:10" ht="30" x14ac:dyDescent="0.25">
      <c r="B69" s="16" t="s">
        <v>7</v>
      </c>
      <c r="C69" s="16" t="s">
        <v>20</v>
      </c>
      <c r="D69" s="16" t="str">
        <f>p_consistencia</f>
        <v>Consistencia y estándares</v>
      </c>
      <c r="E69" s="16" t="s">
        <v>84</v>
      </c>
      <c r="F69" s="16" t="s">
        <v>97</v>
      </c>
      <c r="G69" s="21" t="s">
        <v>34</v>
      </c>
      <c r="H69" s="21" t="s">
        <v>35</v>
      </c>
      <c r="J69" s="20">
        <v>1</v>
      </c>
    </row>
    <row r="70" spans="2:10" x14ac:dyDescent="0.25">
      <c r="B70" s="16" t="s">
        <v>7</v>
      </c>
      <c r="C70" s="16" t="s">
        <v>20</v>
      </c>
      <c r="D70" s="16" t="str">
        <f>p_consistencia</f>
        <v>Consistencia y estándares</v>
      </c>
      <c r="E70" s="16" t="s">
        <v>84</v>
      </c>
      <c r="F70" s="16" t="s">
        <v>98</v>
      </c>
      <c r="G70" s="21" t="s">
        <v>34</v>
      </c>
      <c r="H70" s="21" t="s">
        <v>35</v>
      </c>
      <c r="J70" s="20">
        <v>1</v>
      </c>
    </row>
    <row r="71" spans="2:10" ht="75" x14ac:dyDescent="0.25">
      <c r="B71" s="16" t="s">
        <v>7</v>
      </c>
      <c r="C71" s="16" t="s">
        <v>20</v>
      </c>
      <c r="D71" s="16" t="str">
        <f>p_consistencia</f>
        <v>Consistencia y estándares</v>
      </c>
      <c r="E71" s="16" t="s">
        <v>84</v>
      </c>
      <c r="F71" s="16" t="s">
        <v>99</v>
      </c>
      <c r="G71" s="21" t="s">
        <v>26</v>
      </c>
      <c r="H71" s="21" t="s">
        <v>27</v>
      </c>
      <c r="J71" s="20">
        <v>1</v>
      </c>
    </row>
    <row r="72" spans="2:10" x14ac:dyDescent="0.25">
      <c r="B72" s="16" t="s">
        <v>7</v>
      </c>
      <c r="C72" s="16" t="s">
        <v>23</v>
      </c>
      <c r="D72" s="16" t="str">
        <f>p_prevencion</f>
        <v>Prevención de errores</v>
      </c>
      <c r="E72" s="16" t="s">
        <v>84</v>
      </c>
      <c r="F72" s="16" t="s">
        <v>100</v>
      </c>
      <c r="G72" s="21" t="s">
        <v>12</v>
      </c>
      <c r="H72" s="21" t="s">
        <v>13</v>
      </c>
      <c r="J72" s="20">
        <v>1</v>
      </c>
    </row>
    <row r="73" spans="2:10" ht="60" x14ac:dyDescent="0.25">
      <c r="B73" s="16" t="s">
        <v>7</v>
      </c>
      <c r="C73" s="16" t="s">
        <v>23</v>
      </c>
      <c r="D73" s="16" t="str">
        <f>p_ayudar</f>
        <v>Ayudar a los usuarios a reconocer, diagnosticar y corregir los errores</v>
      </c>
      <c r="E73" s="16" t="s">
        <v>84</v>
      </c>
      <c r="F73" s="16" t="s">
        <v>101</v>
      </c>
      <c r="G73" s="21" t="s">
        <v>12</v>
      </c>
      <c r="H73" s="21" t="s">
        <v>13</v>
      </c>
      <c r="J73" s="20">
        <v>1</v>
      </c>
    </row>
    <row r="74" spans="2:10" ht="45" x14ac:dyDescent="0.25">
      <c r="B74" s="16" t="s">
        <v>47</v>
      </c>
      <c r="C74" s="16"/>
      <c r="D74" s="16" t="str">
        <f>p_flex</f>
        <v>Flexibilidad y eficiencia de uso</v>
      </c>
      <c r="E74" s="16" t="s">
        <v>84</v>
      </c>
      <c r="F74" s="16" t="s">
        <v>102</v>
      </c>
      <c r="G74" s="21" t="s">
        <v>12</v>
      </c>
      <c r="H74" s="21" t="s">
        <v>13</v>
      </c>
      <c r="J74" s="20">
        <v>1</v>
      </c>
    </row>
    <row r="75" spans="2:10" x14ac:dyDescent="0.25">
      <c r="B75" s="16" t="s">
        <v>7</v>
      </c>
      <c r="C75" s="16" t="s">
        <v>20</v>
      </c>
      <c r="D75" s="16" t="str">
        <f t="shared" ref="D75:D80" si="0">p_documentacion</f>
        <v>Ayuda y documentación</v>
      </c>
      <c r="E75" s="16" t="s">
        <v>104</v>
      </c>
      <c r="F75" s="16" t="s">
        <v>105</v>
      </c>
      <c r="G75" s="21" t="s">
        <v>26</v>
      </c>
      <c r="H75" s="21" t="s">
        <v>27</v>
      </c>
      <c r="J75" s="20">
        <v>1</v>
      </c>
    </row>
    <row r="76" spans="2:10" x14ac:dyDescent="0.25">
      <c r="B76" s="16" t="s">
        <v>7</v>
      </c>
      <c r="C76" s="16" t="s">
        <v>20</v>
      </c>
      <c r="D76" s="16" t="str">
        <f t="shared" si="0"/>
        <v>Ayuda y documentación</v>
      </c>
      <c r="E76" s="16" t="s">
        <v>104</v>
      </c>
      <c r="F76" s="16" t="s">
        <v>106</v>
      </c>
      <c r="G76" s="21" t="s">
        <v>26</v>
      </c>
      <c r="H76" s="21" t="s">
        <v>27</v>
      </c>
      <c r="J76" s="20">
        <v>1</v>
      </c>
    </row>
    <row r="77" spans="2:10" ht="30" x14ac:dyDescent="0.25">
      <c r="B77" s="16" t="s">
        <v>7</v>
      </c>
      <c r="C77" s="16" t="s">
        <v>20</v>
      </c>
      <c r="D77" s="16" t="str">
        <f t="shared" si="0"/>
        <v>Ayuda y documentación</v>
      </c>
      <c r="E77" s="16" t="s">
        <v>104</v>
      </c>
      <c r="F77" s="16" t="s">
        <v>107</v>
      </c>
      <c r="G77" s="21" t="s">
        <v>26</v>
      </c>
      <c r="H77" s="21" t="s">
        <v>27</v>
      </c>
      <c r="J77" s="20">
        <v>1</v>
      </c>
    </row>
    <row r="78" spans="2:10" ht="30" x14ac:dyDescent="0.25">
      <c r="B78" s="16" t="s">
        <v>7</v>
      </c>
      <c r="C78" s="16" t="s">
        <v>20</v>
      </c>
      <c r="D78" s="16" t="str">
        <f t="shared" si="0"/>
        <v>Ayuda y documentación</v>
      </c>
      <c r="E78" s="16" t="s">
        <v>104</v>
      </c>
      <c r="F78" s="16" t="s">
        <v>108</v>
      </c>
      <c r="G78" s="21" t="s">
        <v>34</v>
      </c>
      <c r="H78" s="21" t="s">
        <v>35</v>
      </c>
      <c r="J78" s="20">
        <v>1</v>
      </c>
    </row>
    <row r="79" spans="2:10" ht="30" x14ac:dyDescent="0.25">
      <c r="B79" s="16" t="s">
        <v>7</v>
      </c>
      <c r="C79" s="16" t="s">
        <v>20</v>
      </c>
      <c r="D79" s="16" t="str">
        <f t="shared" si="0"/>
        <v>Ayuda y documentación</v>
      </c>
      <c r="E79" s="16" t="s">
        <v>104</v>
      </c>
      <c r="F79" s="16" t="s">
        <v>109</v>
      </c>
      <c r="G79" s="21" t="s">
        <v>34</v>
      </c>
      <c r="H79" s="21" t="s">
        <v>35</v>
      </c>
      <c r="J79" s="20">
        <v>1</v>
      </c>
    </row>
    <row r="80" spans="2:10" ht="30" x14ac:dyDescent="0.25">
      <c r="B80" s="16" t="s">
        <v>7</v>
      </c>
      <c r="C80" s="16" t="s">
        <v>20</v>
      </c>
      <c r="D80" s="16" t="str">
        <f t="shared" si="0"/>
        <v>Ayuda y documentación</v>
      </c>
      <c r="E80" s="16" t="s">
        <v>104</v>
      </c>
      <c r="F80" s="16" t="s">
        <v>110</v>
      </c>
      <c r="G80" s="21" t="s">
        <v>34</v>
      </c>
      <c r="H80" s="21" t="s">
        <v>35</v>
      </c>
      <c r="J80" s="20">
        <v>1</v>
      </c>
    </row>
    <row r="81" spans="2:10" ht="30" x14ac:dyDescent="0.25">
      <c r="B81" s="16" t="s">
        <v>7</v>
      </c>
      <c r="C81" s="16" t="s">
        <v>23</v>
      </c>
      <c r="D81" s="16" t="str">
        <f>p_prevencion</f>
        <v>Prevención de errores</v>
      </c>
      <c r="E81" s="16" t="s">
        <v>111</v>
      </c>
      <c r="F81" s="16" t="s">
        <v>112</v>
      </c>
      <c r="G81" s="21" t="s">
        <v>12</v>
      </c>
      <c r="H81" s="21" t="s">
        <v>13</v>
      </c>
      <c r="J81" s="20">
        <v>1</v>
      </c>
    </row>
    <row r="82" spans="2:10" ht="30" x14ac:dyDescent="0.25">
      <c r="B82" s="16" t="s">
        <v>7</v>
      </c>
      <c r="C82" s="16" t="s">
        <v>23</v>
      </c>
      <c r="D82" s="16" t="str">
        <f>p_control</f>
        <v>Control y libertad para el usuario</v>
      </c>
      <c r="E82" s="16" t="s">
        <v>111</v>
      </c>
      <c r="F82" s="16" t="s">
        <v>113</v>
      </c>
      <c r="G82" s="21" t="s">
        <v>12</v>
      </c>
      <c r="H82" s="21" t="s">
        <v>13</v>
      </c>
      <c r="J82" s="20">
        <v>1</v>
      </c>
    </row>
    <row r="83" spans="2:10" ht="30" x14ac:dyDescent="0.25">
      <c r="B83" s="16" t="s">
        <v>7</v>
      </c>
      <c r="C83" s="16" t="s">
        <v>23</v>
      </c>
      <c r="D83" s="16" t="str">
        <f>p_ayudar</f>
        <v>Ayudar a los usuarios a reconocer, diagnosticar y corregir los errores</v>
      </c>
      <c r="E83" s="16" t="s">
        <v>111</v>
      </c>
      <c r="F83" s="16" t="s">
        <v>114</v>
      </c>
      <c r="G83" s="21" t="s">
        <v>12</v>
      </c>
      <c r="H83" s="21" t="s">
        <v>13</v>
      </c>
      <c r="J83" s="20">
        <v>1</v>
      </c>
    </row>
    <row r="84" spans="2:10" ht="30" x14ac:dyDescent="0.25">
      <c r="B84" s="16" t="s">
        <v>7</v>
      </c>
      <c r="C84" s="16" t="s">
        <v>23</v>
      </c>
      <c r="D84" s="16" t="str">
        <f>p_control</f>
        <v>Control y libertad para el usuario</v>
      </c>
      <c r="E84" s="16" t="s">
        <v>111</v>
      </c>
      <c r="F84" s="16" t="s">
        <v>115</v>
      </c>
      <c r="G84" s="21" t="s">
        <v>34</v>
      </c>
      <c r="H84" s="21" t="s">
        <v>35</v>
      </c>
      <c r="J84" s="20">
        <v>1</v>
      </c>
    </row>
    <row r="85" spans="2:10" ht="60" x14ac:dyDescent="0.25">
      <c r="B85" s="16" t="s">
        <v>7</v>
      </c>
      <c r="C85" s="16" t="s">
        <v>23</v>
      </c>
      <c r="D85" s="16" t="str">
        <f>p_visibilidad</f>
        <v>Visibilidad del estado del sistema</v>
      </c>
      <c r="E85" s="16" t="s">
        <v>111</v>
      </c>
      <c r="F85" s="16" t="s">
        <v>116</v>
      </c>
      <c r="G85" s="21" t="s">
        <v>12</v>
      </c>
      <c r="H85" s="21" t="s">
        <v>13</v>
      </c>
      <c r="J85" s="20">
        <v>1</v>
      </c>
    </row>
    <row r="86" spans="2:10" ht="30" x14ac:dyDescent="0.25">
      <c r="B86" s="16" t="s">
        <v>7</v>
      </c>
      <c r="C86" s="16" t="s">
        <v>23</v>
      </c>
      <c r="D86" s="16" t="str">
        <f>p_control</f>
        <v>Control y libertad para el usuario</v>
      </c>
      <c r="E86" s="16" t="s">
        <v>111</v>
      </c>
      <c r="F86" s="16" t="s">
        <v>117</v>
      </c>
      <c r="G86" s="21" t="s">
        <v>12</v>
      </c>
      <c r="H86" s="21" t="s">
        <v>13</v>
      </c>
      <c r="J86" s="20">
        <v>1</v>
      </c>
    </row>
    <row r="87" spans="2:10" ht="45" x14ac:dyDescent="0.25">
      <c r="B87" s="16" t="s">
        <v>47</v>
      </c>
      <c r="C87" s="16"/>
      <c r="D87" s="19" t="str">
        <f t="shared" ref="D87:D93" si="1">p_flex</f>
        <v>Flexibilidad y eficiencia de uso</v>
      </c>
      <c r="E87" s="19" t="s">
        <v>48</v>
      </c>
      <c r="F87" s="16" t="s">
        <v>118</v>
      </c>
      <c r="G87" s="21" t="s">
        <v>34</v>
      </c>
      <c r="H87" s="21" t="s">
        <v>35</v>
      </c>
      <c r="J87" s="20">
        <v>1</v>
      </c>
    </row>
    <row r="88" spans="2:10" ht="30" x14ac:dyDescent="0.25">
      <c r="B88" s="18" t="s">
        <v>47</v>
      </c>
      <c r="C88" s="18"/>
      <c r="D88" s="24" t="str">
        <f t="shared" si="1"/>
        <v>Flexibilidad y eficiencia de uso</v>
      </c>
      <c r="E88" s="24" t="s">
        <v>48</v>
      </c>
      <c r="F88" s="18" t="s">
        <v>119</v>
      </c>
      <c r="G88" s="23" t="s">
        <v>34</v>
      </c>
      <c r="H88" s="23" t="s">
        <v>35</v>
      </c>
      <c r="J88" s="20">
        <v>1</v>
      </c>
    </row>
    <row r="89" spans="2:10" ht="30" x14ac:dyDescent="0.25">
      <c r="B89" s="18" t="s">
        <v>47</v>
      </c>
      <c r="C89" s="18"/>
      <c r="D89" s="24" t="str">
        <f t="shared" si="1"/>
        <v>Flexibilidad y eficiencia de uso</v>
      </c>
      <c r="E89" s="24" t="s">
        <v>48</v>
      </c>
      <c r="F89" s="18" t="s">
        <v>120</v>
      </c>
      <c r="G89" s="23" t="s">
        <v>34</v>
      </c>
      <c r="H89" s="23" t="s">
        <v>35</v>
      </c>
      <c r="J89" s="20">
        <v>1</v>
      </c>
    </row>
    <row r="90" spans="2:10" ht="30" x14ac:dyDescent="0.25">
      <c r="B90" s="18" t="s">
        <v>47</v>
      </c>
      <c r="C90" s="18"/>
      <c r="D90" s="24" t="str">
        <f t="shared" si="1"/>
        <v>Flexibilidad y eficiencia de uso</v>
      </c>
      <c r="E90" s="24" t="s">
        <v>48</v>
      </c>
      <c r="F90" s="18" t="s">
        <v>121</v>
      </c>
      <c r="G90" s="23" t="s">
        <v>34</v>
      </c>
      <c r="H90" s="23" t="s">
        <v>35</v>
      </c>
      <c r="J90" s="20">
        <v>1</v>
      </c>
    </row>
    <row r="91" spans="2:10" ht="60" x14ac:dyDescent="0.25">
      <c r="B91" s="16" t="s">
        <v>47</v>
      </c>
      <c r="C91" s="16"/>
      <c r="D91" s="19" t="str">
        <f t="shared" si="1"/>
        <v>Flexibilidad y eficiencia de uso</v>
      </c>
      <c r="E91" s="19" t="s">
        <v>48</v>
      </c>
      <c r="F91" s="16" t="s">
        <v>122</v>
      </c>
      <c r="G91" s="21" t="s">
        <v>34</v>
      </c>
      <c r="H91" s="21" t="s">
        <v>35</v>
      </c>
      <c r="J91" s="20">
        <v>1</v>
      </c>
    </row>
    <row r="92" spans="2:10" ht="30" x14ac:dyDescent="0.25">
      <c r="B92" s="16" t="s">
        <v>47</v>
      </c>
      <c r="C92" s="16"/>
      <c r="D92" s="19" t="str">
        <f t="shared" si="1"/>
        <v>Flexibilidad y eficiencia de uso</v>
      </c>
      <c r="E92" s="19" t="s">
        <v>48</v>
      </c>
      <c r="F92" s="16" t="s">
        <v>123</v>
      </c>
      <c r="G92" s="21" t="s">
        <v>12</v>
      </c>
      <c r="H92" s="21" t="s">
        <v>13</v>
      </c>
      <c r="J92" s="20">
        <v>1</v>
      </c>
    </row>
    <row r="93" spans="2:10" ht="30" x14ac:dyDescent="0.25">
      <c r="B93" s="16" t="s">
        <v>47</v>
      </c>
      <c r="C93" s="16"/>
      <c r="D93" s="19" t="str">
        <f t="shared" si="1"/>
        <v>Flexibilidad y eficiencia de uso</v>
      </c>
      <c r="E93" s="19" t="s">
        <v>48</v>
      </c>
      <c r="F93" s="16" t="s">
        <v>124</v>
      </c>
      <c r="G93" s="21" t="s">
        <v>12</v>
      </c>
      <c r="H93" s="21" t="s">
        <v>13</v>
      </c>
      <c r="J93" s="20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7"/>
  <sheetViews>
    <sheetView workbookViewId="0">
      <selection activeCell="C13" sqref="C13"/>
    </sheetView>
  </sheetViews>
  <sheetFormatPr baseColWidth="10" defaultRowHeight="15" x14ac:dyDescent="0.25"/>
  <cols>
    <col min="2" max="2" width="68.5703125" bestFit="1" customWidth="1"/>
  </cols>
  <sheetData>
    <row r="3" spans="2:3" x14ac:dyDescent="0.25">
      <c r="B3" t="s">
        <v>128</v>
      </c>
      <c r="C3">
        <v>89</v>
      </c>
    </row>
    <row r="5" spans="2:3" x14ac:dyDescent="0.25">
      <c r="B5" t="s">
        <v>129</v>
      </c>
      <c r="C5" t="s">
        <v>12</v>
      </c>
    </row>
    <row r="6" spans="2:3" x14ac:dyDescent="0.25">
      <c r="B6" t="s">
        <v>130</v>
      </c>
      <c r="C6" t="s">
        <v>26</v>
      </c>
    </row>
    <row r="7" spans="2:3" x14ac:dyDescent="0.25">
      <c r="B7" t="s">
        <v>131</v>
      </c>
      <c r="C7" t="s">
        <v>34</v>
      </c>
    </row>
    <row r="9" spans="2:3" x14ac:dyDescent="0.25">
      <c r="B9" t="s">
        <v>132</v>
      </c>
    </row>
    <row r="10" spans="2:3" x14ac:dyDescent="0.25">
      <c r="B10" t="s">
        <v>45</v>
      </c>
    </row>
    <row r="11" spans="2:3" x14ac:dyDescent="0.25">
      <c r="B11" t="s">
        <v>126</v>
      </c>
    </row>
    <row r="12" spans="2:3" x14ac:dyDescent="0.25">
      <c r="B12" t="s">
        <v>127</v>
      </c>
    </row>
    <row r="13" spans="2:3" x14ac:dyDescent="0.25">
      <c r="B13" t="s">
        <v>9</v>
      </c>
    </row>
    <row r="14" spans="2:3" x14ac:dyDescent="0.25">
      <c r="B14" t="s">
        <v>43</v>
      </c>
    </row>
    <row r="15" spans="2:3" x14ac:dyDescent="0.25">
      <c r="B15" t="s">
        <v>16</v>
      </c>
    </row>
    <row r="16" spans="2:3" x14ac:dyDescent="0.25">
      <c r="B16" t="s">
        <v>48</v>
      </c>
    </row>
    <row r="17" spans="2:3" x14ac:dyDescent="0.25">
      <c r="B17" t="s">
        <v>56</v>
      </c>
    </row>
    <row r="18" spans="2:3" x14ac:dyDescent="0.25">
      <c r="B18" t="s">
        <v>24</v>
      </c>
    </row>
    <row r="19" spans="2:3" x14ac:dyDescent="0.25">
      <c r="B19" t="s">
        <v>103</v>
      </c>
    </row>
    <row r="22" spans="2:3" x14ac:dyDescent="0.25">
      <c r="B22" t="s">
        <v>158</v>
      </c>
    </row>
    <row r="23" spans="2:3" x14ac:dyDescent="0.25">
      <c r="B23" t="s">
        <v>159</v>
      </c>
    </row>
    <row r="26" spans="2:3" x14ac:dyDescent="0.25">
      <c r="B26" s="5" t="s">
        <v>161</v>
      </c>
      <c r="C26" s="3" t="e">
        <f>COUNTIF(#REF!,"&lt;&gt;")</f>
        <v>#REF!</v>
      </c>
    </row>
    <row r="27" spans="2:3" x14ac:dyDescent="0.25">
      <c r="B27" s="5" t="s">
        <v>162</v>
      </c>
      <c r="C27" s="4">
        <v>5</v>
      </c>
    </row>
  </sheetData>
  <dataValidations count="2">
    <dataValidation type="list" allowBlank="1" showInputMessage="1" showErrorMessage="1" sqref="C22">
      <formula1>"1,2,3,4,5"</formula1>
    </dataValidation>
    <dataValidation type="list" allowBlank="1" showInputMessage="1" showErrorMessage="1" sqref="C23">
      <formula1>"1,0,N/A"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16</vt:i4>
      </vt:variant>
    </vt:vector>
  </HeadingPairs>
  <TitlesOfParts>
    <vt:vector size="20" baseType="lpstr">
      <vt:lpstr>Presentación</vt:lpstr>
      <vt:lpstr>Casos de uso</vt:lpstr>
      <vt:lpstr>Cuestionario</vt:lpstr>
      <vt:lpstr>Parámetros</vt:lpstr>
      <vt:lpstr>n_casosuso</vt:lpstr>
      <vt:lpstr>n_preguntas</vt:lpstr>
      <vt:lpstr>n_usuarios</vt:lpstr>
      <vt:lpstr>p_alta</vt:lpstr>
      <vt:lpstr>p_ayudar</vt:lpstr>
      <vt:lpstr>p_baja</vt:lpstr>
      <vt:lpstr>p_consistencia</vt:lpstr>
      <vt:lpstr>p_control</vt:lpstr>
      <vt:lpstr>p_documentacion</vt:lpstr>
      <vt:lpstr>p_estetica</vt:lpstr>
      <vt:lpstr>p_flex</vt:lpstr>
      <vt:lpstr>p_media</vt:lpstr>
      <vt:lpstr>p_mundoreal</vt:lpstr>
      <vt:lpstr>p_prevencion</vt:lpstr>
      <vt:lpstr>p_reconocer</vt:lpstr>
      <vt:lpstr>p_visibilidad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Zambrano Rodriguez</dc:creator>
  <cp:lastModifiedBy>antonio.garcia</cp:lastModifiedBy>
  <dcterms:created xsi:type="dcterms:W3CDTF">2019-06-06T11:12:24Z</dcterms:created>
  <dcterms:modified xsi:type="dcterms:W3CDTF">2019-08-08T11:47:07Z</dcterms:modified>
</cp:coreProperties>
</file>